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VICTORIA FUNDING SERVICES\WIX WEBSITE\"/>
    </mc:Choice>
  </mc:AlternateContent>
  <xr:revisionPtr revIDLastSave="0" documentId="13_ncr:1_{26D149D7-FC55-48B2-B020-223E190C17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iginal Amou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3" i="1" s="1"/>
  <c r="D2" i="1"/>
  <c r="K622" i="1"/>
  <c r="K570" i="1"/>
  <c r="K518" i="1"/>
  <c r="K37" i="1"/>
  <c r="D4" i="1" l="1"/>
  <c r="I622" i="1"/>
  <c r="J622" i="1" s="1"/>
  <c r="I570" i="1"/>
  <c r="J570" i="1" s="1"/>
  <c r="I518" i="1"/>
  <c r="J518" i="1" s="1"/>
  <c r="I466" i="1"/>
  <c r="I414" i="1"/>
  <c r="I362" i="1"/>
  <c r="I310" i="1"/>
  <c r="I258" i="1"/>
  <c r="I206" i="1"/>
  <c r="I152" i="1"/>
  <c r="I98" i="1"/>
  <c r="I37" i="1"/>
  <c r="J37" i="1" s="1"/>
  <c r="J466" i="1" l="1"/>
  <c r="K466" i="1"/>
  <c r="J414" i="1"/>
  <c r="K414" i="1" s="1"/>
  <c r="J362" i="1"/>
  <c r="K362" i="1" s="1"/>
  <c r="J310" i="1"/>
  <c r="K310" i="1"/>
  <c r="J258" i="1"/>
  <c r="K258" i="1"/>
  <c r="J206" i="1"/>
  <c r="K206" i="1" s="1"/>
  <c r="J152" i="1"/>
  <c r="K152" i="1" s="1"/>
  <c r="J98" i="1"/>
  <c r="K98" i="1" s="1"/>
</calcChain>
</file>

<file path=xl/sharedStrings.xml><?xml version="1.0" encoding="utf-8"?>
<sst xmlns="http://schemas.openxmlformats.org/spreadsheetml/2006/main" count="503" uniqueCount="119">
  <si>
    <t>Starting Account Balance</t>
  </si>
  <si>
    <t>Closed Position P / L</t>
  </si>
  <si>
    <t>Account Balance</t>
  </si>
  <si>
    <t>Month</t>
  </si>
  <si>
    <r>
      <t xml:space="preserve">Interest (Rate % Per Day) </t>
    </r>
    <r>
      <rPr>
        <b/>
        <sz val="10"/>
        <color rgb="FFFF0000"/>
        <rFont val="Yu Gothic UI"/>
        <family val="2"/>
      </rPr>
      <t>(avg)</t>
    </r>
  </si>
  <si>
    <r>
      <t xml:space="preserve"># Number of Days </t>
    </r>
    <r>
      <rPr>
        <b/>
        <sz val="10"/>
        <color rgb="FFFF0000"/>
        <rFont val="Yu Gothic UI"/>
        <family val="2"/>
      </rPr>
      <t xml:space="preserve"> (avg)</t>
    </r>
  </si>
  <si>
    <r>
      <t xml:space="preserve">Funding Earnings  </t>
    </r>
    <r>
      <rPr>
        <b/>
        <sz val="10"/>
        <color rgb="FFFF0000"/>
        <rFont val="Yu Gothic UI"/>
        <family val="2"/>
      </rPr>
      <t>(avg)</t>
    </r>
  </si>
  <si>
    <t>Advisor Fee</t>
  </si>
  <si>
    <t>Total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</si>
  <si>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</si>
  <si>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</si>
  <si>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</si>
  <si>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</si>
  <si>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</si>
  <si>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</si>
  <si>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</si>
  <si>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</si>
  <si>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</si>
  <si>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</si>
  <si>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</si>
  <si>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Date</t>
  </si>
  <si>
    <t xml:space="preserve"> Amount </t>
  </si>
  <si>
    <r>
      <t xml:space="preserve">Amount </t>
    </r>
    <r>
      <rPr>
        <b/>
        <sz val="10"/>
        <color rgb="FFFF0000"/>
        <rFont val="Yu Gothic UI"/>
        <family val="2"/>
      </rPr>
      <t>(Reduced)</t>
    </r>
  </si>
  <si>
    <t xml:space="preserve">Interest (Rate % Per Day) </t>
  </si>
  <si>
    <r>
      <t xml:space="preserve"># Expected Number of Days </t>
    </r>
    <r>
      <rPr>
        <b/>
        <sz val="10"/>
        <color rgb="FFFF0000"/>
        <rFont val="Yu Gothic UI"/>
        <family val="2"/>
      </rPr>
      <t xml:space="preserve"> </t>
    </r>
  </si>
  <si>
    <t># Actual Number of Days</t>
  </si>
  <si>
    <t xml:space="preserve">Funding Earnings  </t>
  </si>
  <si>
    <t xml:space="preserve">Monthly Total </t>
  </si>
  <si>
    <t>Remaining (Reduced) Earnings</t>
  </si>
  <si>
    <t>Total Deposit Fee</t>
  </si>
  <si>
    <t>Total Withdrawal Fee</t>
  </si>
  <si>
    <t>February</t>
  </si>
  <si>
    <t>Monthly Funding Earnings</t>
  </si>
  <si>
    <t>NA</t>
  </si>
  <si>
    <t>0.023 - 0.029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</si>
  <si>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3/4/2021 - 3/11/2021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</si>
  <si>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3/11/2021 - 3/13/2021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</si>
  <si>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3/15/2021 - 3/20/2021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</si>
  <si>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3/13/2021 - 3/15/2021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</si>
  <si>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3/14/2021 - 3/15/2021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</si>
  <si>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3/16/2021 - 3/16/2021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</si>
  <si>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3/13/2021 - 3/13/2021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</si>
  <si>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3/13/2021 - 3/14/2021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</si>
  <si>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3/17/2021 - 3/18/2021</t>
    </r>
    <r>
      <rPr>
        <b/>
        <sz val="11"/>
        <color rgb="FFFF0000"/>
        <rFont val="Calibri"/>
        <family val="2"/>
        <scheme val="minor"/>
      </rPr>
      <t xml:space="preserve"> *</t>
    </r>
  </si>
  <si>
    <t>0.063 - 0.068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</si>
  <si>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3/15/2021 - 3//2021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</si>
  <si>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3/14/2021 - 3//2021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</si>
  <si>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3/18/2021 - 3/19/2021</t>
    </r>
    <r>
      <rPr>
        <b/>
        <sz val="11"/>
        <color rgb="FFFF0000"/>
        <rFont val="Calibri"/>
        <family val="2"/>
        <scheme val="minor"/>
      </rPr>
      <t xml:space="preserve"> *</t>
    </r>
  </si>
  <si>
    <t>0.050 - 0.057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</si>
  <si>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3/20/2021 - 3/25/2021</t>
    </r>
    <r>
      <rPr>
        <b/>
        <sz val="11"/>
        <color rgb="FFFF0000"/>
        <rFont val="Calibri"/>
        <family val="2"/>
        <scheme val="minor"/>
      </rPr>
      <t xml:space="preserve"> *</t>
    </r>
  </si>
  <si>
    <t>0.043 - 0.057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</si>
  <si>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3/23/2021 - 3/25/2021</t>
    </r>
    <r>
      <rPr>
        <b/>
        <sz val="11"/>
        <color rgb="FFFF0000"/>
        <rFont val="Calibri"/>
        <family val="2"/>
        <scheme val="minor"/>
      </rPr>
      <t xml:space="preserve"> *</t>
    </r>
  </si>
  <si>
    <t>0.028 - 0.029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</si>
  <si>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3/25/2021 - 3/27/2021</t>
    </r>
    <r>
      <rPr>
        <b/>
        <sz val="11"/>
        <color rgb="FFFF0000"/>
        <rFont val="Calibri"/>
        <family val="2"/>
        <scheme val="minor"/>
      </rPr>
      <t xml:space="preserve"> *</t>
    </r>
  </si>
  <si>
    <t>0.033- 0.037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</si>
  <si>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3/25/2021 - 3/31/2021</t>
    </r>
    <r>
      <rPr>
        <b/>
        <sz val="11"/>
        <color rgb="FFFF0000"/>
        <rFont val="Calibri"/>
        <family val="2"/>
        <scheme val="minor"/>
      </rPr>
      <t xml:space="preserve"> *</t>
    </r>
  </si>
  <si>
    <t xml:space="preserve">Account % Growth 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</si>
  <si>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4/2/2021 - 4/4/2021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</si>
  <si>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4/5/2021 - 4/6/2021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</si>
  <si>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4/2/2021 - 4/6/2021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</si>
  <si>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4/7/2021 - 4/7/2021</t>
    </r>
    <r>
      <rPr>
        <b/>
        <sz val="11"/>
        <color rgb="FFFF0000"/>
        <rFont val="Calibri"/>
        <family val="2"/>
        <scheme val="minor"/>
      </rPr>
      <t xml:space="preserve"> *</t>
    </r>
  </si>
  <si>
    <t>0.042 - 0.046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</si>
  <si>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4/6/2021 - 4/11/2021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</si>
  <si>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4/7/2021 - 4/12/2021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</si>
  <si>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4/12/2021 - 4/13/2021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</si>
  <si>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4/14/2021 - 4/14/2021</t>
    </r>
    <r>
      <rPr>
        <b/>
        <sz val="11"/>
        <color rgb="FFFF0000"/>
        <rFont val="Calibri"/>
        <family val="2"/>
        <scheme val="minor"/>
      </rPr>
      <t xml:space="preserve"> *</t>
    </r>
  </si>
  <si>
    <t>0.061 - 0.062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</si>
  <si>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4/16/2021 - 4/17/2021</t>
    </r>
    <r>
      <rPr>
        <b/>
        <sz val="11"/>
        <color rgb="FFFF0000"/>
        <rFont val="Calibri"/>
        <family val="2"/>
        <scheme val="minor"/>
      </rPr>
      <t xml:space="preserve"> *</t>
    </r>
  </si>
  <si>
    <t>0.050 - 0.059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</si>
  <si>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4/20/2021 - 4/22/2021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</si>
  <si>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4/18/2021 - 4/20/2021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</si>
  <si>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4/13/2021 - 4/23/2021</t>
    </r>
    <r>
      <rPr>
        <b/>
        <sz val="11"/>
        <color rgb="FFFF0000"/>
        <rFont val="Calibri"/>
        <family val="2"/>
        <scheme val="minor"/>
      </rPr>
      <t xml:space="preserve"> *</t>
    </r>
  </si>
  <si>
    <t>0.045 - 0.048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</si>
  <si>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4/21/2021 - 4/23/2021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</si>
  <si>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4/22/2021 - 4/27/2021</t>
    </r>
    <r>
      <rPr>
        <b/>
        <sz val="11"/>
        <color rgb="FFFF0000"/>
        <rFont val="Calibri"/>
        <family val="2"/>
        <scheme val="minor"/>
      </rPr>
      <t xml:space="preserve"> *</t>
    </r>
  </si>
  <si>
    <t>0.043 - 0.048</t>
  </si>
  <si>
    <t>0.033 - 0.048</t>
  </si>
  <si>
    <t>0.036 - 0.037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</si>
  <si>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4/26/2021 - 4/29/2021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</si>
  <si>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4/27/2021 - 4/30/2021</t>
    </r>
    <r>
      <rPr>
        <b/>
        <sz val="11"/>
        <color rgb="FFFF0000"/>
        <rFont val="Calibri"/>
        <family val="2"/>
        <scheme val="minor"/>
      </rPr>
      <t xml:space="preserve"> *</t>
    </r>
  </si>
  <si>
    <t>0.033 - 0.036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</si>
  <si>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4/28/2021 - 4/30/2021</t>
    </r>
    <r>
      <rPr>
        <b/>
        <sz val="11"/>
        <color rgb="FFFF0000"/>
        <rFont val="Calibri"/>
        <family val="2"/>
        <scheme val="minor"/>
      </rPr>
      <t xml:space="preserve"> *</t>
    </r>
  </si>
  <si>
    <t>0.03 - 0.031</t>
  </si>
  <si>
    <t>0.02 - 0.027</t>
  </si>
  <si>
    <t>0.016 - 0.018</t>
  </si>
  <si>
    <t>*ADDED 1 DAY FROM JULY*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</si>
  <si>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5/1/2021 - 5/5/2021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</si>
  <si>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5/4/2021 - 5/8/2021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</si>
  <si>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5/6/2021 - 5/13/2021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</si>
  <si>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5/13/2021 - 5/27/2021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</si>
  <si>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5/19/2021 - 5/19/2021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</si>
  <si>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5/19/2021 - 5/20/2021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</si>
  <si>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5/19/2021 - 5/31/2021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</si>
  <si>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5/27/2021 - 5/31/2021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</si>
  <si>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5/19/2021 - 6/11/2021</t>
    </r>
    <r>
      <rPr>
        <b/>
        <sz val="11"/>
        <color rgb="FFFF0000"/>
        <rFont val="Calibri"/>
        <family val="2"/>
        <scheme val="minor"/>
      </rPr>
      <t xml:space="preserve"> *</t>
    </r>
  </si>
  <si>
    <t>0.012 - 0.016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</si>
  <si>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6/01/2021 - 6/30/2021</t>
    </r>
    <r>
      <rPr>
        <b/>
        <sz val="11"/>
        <color rgb="FFFF0000"/>
        <rFont val="Calibri"/>
        <family val="2"/>
        <scheme val="minor"/>
      </rPr>
      <t xml:space="preserve"> *</t>
    </r>
  </si>
  <si>
    <t>FUNDING RECORD 2021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</si>
  <si>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7/01/2021 - 7/31/2021</t>
    </r>
    <r>
      <rPr>
        <b/>
        <sz val="11"/>
        <color rgb="FFFF0000"/>
        <rFont val="Calibri"/>
        <family val="2"/>
        <scheme val="minor"/>
      </rPr>
      <t xml:space="preserve"> *</t>
    </r>
  </si>
  <si>
    <t>0.010 - 0.014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</si>
  <si>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8/01/2021 - 8/31/2021</t>
    </r>
    <r>
      <rPr>
        <b/>
        <sz val="11"/>
        <color rgb="FFFF0000"/>
        <rFont val="Calibri"/>
        <family val="2"/>
        <scheme val="minor"/>
      </rPr>
      <t xml:space="preserve"> *</t>
    </r>
  </si>
  <si>
    <t>0.010 - 0.013</t>
  </si>
  <si>
    <t>0.010 - 0.011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</si>
  <si>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9/01/2021 - 9/30/2021</t>
    </r>
    <r>
      <rPr>
        <b/>
        <sz val="11"/>
        <color rgb="FFFF0000"/>
        <rFont val="Calibri"/>
        <family val="2"/>
        <scheme val="minor"/>
      </rPr>
      <t xml:space="preserve"> *</t>
    </r>
  </si>
  <si>
    <t>0.010 - 0.012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</si>
  <si>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10/01/2021 - 10/21/2021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</si>
  <si>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10/09/2021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</si>
  <si>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10/21/2021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</si>
  <si>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10/21/2021 - 10/22/2021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</si>
  <si>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10/26/2021 - 10/27/2021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</si>
  <si>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10/26/2021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</si>
  <si>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10/27/2021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</si>
  <si>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10/28/2021 - 10/30/2021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</si>
  <si>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10/29/2021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</si>
  <si>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10/28/2021 - 11/01/2021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</si>
  <si>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10/21/2021 - //2021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</si>
  <si>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10/28/2021 - 11/06/2021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</si>
  <si>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10/29/2021 - //2021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</si>
  <si>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11/10/2021 - 11/11/2021</t>
    </r>
    <r>
      <rPr>
        <b/>
        <sz val="11"/>
        <color rgb="FFFF0000"/>
        <rFont val="Calibri"/>
        <family val="2"/>
        <scheme val="minor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</si>
</sst>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#,##0.0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Yu Gothic"/>
      <family val="2"/>
    </font>
    <font>
      <b/>
      <sz val="14"/>
      <color theme="1"/>
      <name val="Yu Gothic UI"/>
      <family val="2"/>
    </font>
    <font>
      <sz val="12"/>
      <color theme="1"/>
      <name val="Yu Gothic UI"/>
      <family val="2"/>
    </font>
    <font>
      <b/>
      <sz val="12"/>
      <color theme="1"/>
      <name val="Yu Gothic UI"/>
      <family val="2"/>
    </font>
    <font>
      <b/>
      <sz val="10"/>
      <color rgb="FFFF0000"/>
      <name val="Yu Gothic UI"/>
      <family val="2"/>
    </font>
    <font>
      <b/>
      <sz val="16"/>
      <color theme="1"/>
      <name val="Yu Gothic UI"/>
      <family val="2"/>
    </font>
    <font>
      <b/>
      <sz val="11"/>
      <color rgb="FF3B9C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3B9C11"/>
      <name val="Yu Gothic U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164" fontId="4" fillId="4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6" borderId="6" xfId="0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>
      <alignment horizontal="center" vertical="center"/>
    </xf>
    <xf numFmtId="0" fontId="0" fillId="0" borderId="15" xfId="0" applyBorder="1"/>
    <xf numFmtId="14" fontId="0" fillId="0" borderId="1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/>
    <xf numFmtId="0" fontId="5" fillId="3" borderId="6" xfId="0" applyFont="1" applyFill="1" applyBorder="1"/>
    <xf numFmtId="0" fontId="0" fillId="0" borderId="6" xfId="0" applyBorder="1"/>
    <xf numFmtId="0" fontId="5" fillId="0" borderId="0" xfId="0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20" xfId="0" applyBorder="1"/>
    <xf numFmtId="0" fontId="5" fillId="6" borderId="6" xfId="0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5" fontId="3" fillId="3" borderId="6" xfId="0" applyNumberFormat="1" applyFont="1" applyFill="1" applyBorder="1" applyAlignment="1" applyProtection="1">
      <alignment horizontal="center" vertical="center"/>
      <protection locked="0"/>
    </xf>
    <xf numFmtId="10" fontId="11" fillId="0" borderId="1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  <protection locked="0"/>
    </xf>
    <xf numFmtId="0" fontId="7" fillId="8" borderId="21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62"/>
  <sheetViews>
    <sheetView tabSelected="1" zoomScale="80" zoomScaleNormal="80" workbookViewId="0">
      <selection activeCell="C506" sqref="C506"/>
    </sheetView>
  </sheetViews>
  <sheetFormatPr defaultColWidth="11.44140625" defaultRowHeight="14.4" x14ac:dyDescent="0.3"/>
  <cols>
    <col min="1" max="1" width="0.44140625" customWidth="1"/>
    <col min="2" max="3" width="37.88671875" customWidth="1"/>
    <col min="4" max="4" width="33.5546875" customWidth="1"/>
    <col min="5" max="5" width="29.6640625" customWidth="1"/>
    <col min="6" max="7" width="33.5546875" customWidth="1"/>
    <col min="8" max="10" width="29.33203125" customWidth="1"/>
    <col min="11" max="11" width="37.88671875" customWidth="1"/>
  </cols>
  <sheetData>
    <row r="1" spans="2:7" ht="22.8" thickBot="1" x14ac:dyDescent="0.6">
      <c r="B1" s="58" t="s">
        <v>97</v>
      </c>
      <c r="C1" s="59"/>
      <c r="D1" s="59"/>
      <c r="E1" s="59"/>
      <c r="F1" s="59"/>
      <c r="G1" s="60"/>
    </row>
    <row r="2" spans="2:7" ht="21" thickBot="1" x14ac:dyDescent="0.35">
      <c r="B2" s="61" t="s">
        <v>0</v>
      </c>
      <c r="C2" s="62"/>
      <c r="D2" s="1">
        <f>30000 - C25</f>
        <v>29945.1</v>
      </c>
      <c r="E2" s="2"/>
      <c r="F2" s="47" t="s">
        <v>56</v>
      </c>
      <c r="G2" s="3"/>
    </row>
    <row r="3" spans="2:7" ht="21" thickBot="1" x14ac:dyDescent="0.35">
      <c r="B3" s="63" t="s">
        <v>1</v>
      </c>
      <c r="C3" s="64"/>
      <c r="D3" s="46">
        <f>SUM(G7:G18)</f>
        <v>14102.295999999997</v>
      </c>
      <c r="E3" s="2"/>
      <c r="F3" s="48">
        <f>(D3/D2)</f>
        <v>0.47093835051477528</v>
      </c>
      <c r="G3" s="3"/>
    </row>
    <row r="4" spans="2:7" ht="21" thickBot="1" x14ac:dyDescent="0.35">
      <c r="B4" s="63" t="s">
        <v>2</v>
      </c>
      <c r="C4" s="64"/>
      <c r="D4" s="46">
        <f>SUM(D2,D3)</f>
        <v>44047.395999999993</v>
      </c>
      <c r="E4" s="2"/>
      <c r="F4" s="2"/>
      <c r="G4" s="3"/>
    </row>
    <row r="5" spans="2:7" ht="15" thickBot="1" x14ac:dyDescent="0.35">
      <c r="B5" s="4"/>
      <c r="C5" s="5"/>
      <c r="D5" s="5"/>
      <c r="E5" s="5"/>
      <c r="F5" s="5"/>
      <c r="G5" s="6"/>
    </row>
    <row r="6" spans="2:7" ht="19.8" thickBot="1" x14ac:dyDescent="0.35"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</row>
    <row r="7" spans="2:7" ht="19.2" x14ac:dyDescent="0.3">
      <c r="B7" s="9" t="s">
        <v>9</v>
      </c>
      <c r="C7" s="45" t="s">
        <v>33</v>
      </c>
      <c r="D7" s="45" t="s">
        <v>33</v>
      </c>
      <c r="E7" s="21">
        <v>691.49</v>
      </c>
      <c r="F7" s="21">
        <v>138.30000000000001</v>
      </c>
      <c r="G7" s="21">
        <v>553.19000000000005</v>
      </c>
    </row>
    <row r="8" spans="2:7" ht="19.2" x14ac:dyDescent="0.3">
      <c r="B8" s="9" t="s">
        <v>10</v>
      </c>
      <c r="C8" s="49" t="s">
        <v>33</v>
      </c>
      <c r="D8" s="49" t="s">
        <v>33</v>
      </c>
      <c r="E8" s="21">
        <v>878.28</v>
      </c>
      <c r="F8" s="21">
        <v>175.66</v>
      </c>
      <c r="G8" s="21">
        <v>702.62</v>
      </c>
    </row>
    <row r="9" spans="2:7" ht="19.2" x14ac:dyDescent="0.3">
      <c r="B9" s="9" t="s">
        <v>11</v>
      </c>
      <c r="C9" s="49" t="s">
        <v>33</v>
      </c>
      <c r="D9" s="49" t="s">
        <v>33</v>
      </c>
      <c r="E9" s="21">
        <v>8402.4699999999993</v>
      </c>
      <c r="F9" s="21">
        <v>1680.4939999999999</v>
      </c>
      <c r="G9" s="21">
        <v>6721.9759999999997</v>
      </c>
    </row>
    <row r="10" spans="2:7" ht="19.2" x14ac:dyDescent="0.3">
      <c r="B10" s="9" t="s">
        <v>12</v>
      </c>
      <c r="C10" s="49" t="s">
        <v>33</v>
      </c>
      <c r="D10" s="49" t="s">
        <v>33</v>
      </c>
      <c r="E10" s="21">
        <v>6164.97</v>
      </c>
      <c r="F10" s="21">
        <v>1232.99</v>
      </c>
      <c r="G10" s="21">
        <v>4931.9799999999996</v>
      </c>
    </row>
    <row r="11" spans="2:7" ht="19.2" x14ac:dyDescent="0.3">
      <c r="B11" s="9" t="s">
        <v>13</v>
      </c>
      <c r="C11" s="49" t="s">
        <v>33</v>
      </c>
      <c r="D11" s="49" t="s">
        <v>33</v>
      </c>
      <c r="E11" s="21">
        <v>50.39</v>
      </c>
      <c r="F11" s="21">
        <v>10.08</v>
      </c>
      <c r="G11" s="21">
        <v>40.31</v>
      </c>
    </row>
    <row r="12" spans="2:7" ht="19.2" x14ac:dyDescent="0.3">
      <c r="B12" s="9" t="s">
        <v>14</v>
      </c>
      <c r="C12" s="49" t="s">
        <v>33</v>
      </c>
      <c r="D12" s="49" t="s">
        <v>33</v>
      </c>
      <c r="E12" s="21">
        <v>90.47</v>
      </c>
      <c r="F12" s="21">
        <v>18.09</v>
      </c>
      <c r="G12" s="21">
        <v>72.38</v>
      </c>
    </row>
    <row r="13" spans="2:7" ht="19.2" x14ac:dyDescent="0.3">
      <c r="B13" s="9" t="s">
        <v>15</v>
      </c>
      <c r="C13" s="49" t="s">
        <v>33</v>
      </c>
      <c r="D13" s="49" t="s">
        <v>33</v>
      </c>
      <c r="E13" s="21">
        <v>71</v>
      </c>
      <c r="F13" s="21">
        <v>14.2</v>
      </c>
      <c r="G13" s="21">
        <v>56.8</v>
      </c>
    </row>
    <row r="14" spans="2:7" ht="19.2" x14ac:dyDescent="0.3">
      <c r="B14" s="9" t="s">
        <v>16</v>
      </c>
      <c r="C14" s="49" t="s">
        <v>33</v>
      </c>
      <c r="D14" s="49" t="s">
        <v>33</v>
      </c>
      <c r="E14" s="21">
        <v>277.51</v>
      </c>
      <c r="F14" s="21">
        <v>55.502000000000002</v>
      </c>
      <c r="G14" s="21">
        <v>222.00800000000001</v>
      </c>
    </row>
    <row r="15" spans="2:7" ht="19.2" x14ac:dyDescent="0.3">
      <c r="B15" s="9" t="s">
        <v>17</v>
      </c>
      <c r="C15" s="49" t="s">
        <v>33</v>
      </c>
      <c r="D15" s="49" t="s">
        <v>33</v>
      </c>
      <c r="E15" s="21">
        <v>1001.29</v>
      </c>
      <c r="F15" s="21">
        <v>200.26</v>
      </c>
      <c r="G15" s="21">
        <v>801.03200000000004</v>
      </c>
    </row>
    <row r="16" spans="2:7" ht="19.2" x14ac:dyDescent="0.3">
      <c r="B16" s="9" t="s">
        <v>18</v>
      </c>
      <c r="C16" s="10"/>
      <c r="D16" s="10"/>
      <c r="E16" s="10"/>
      <c r="F16" s="10"/>
      <c r="G16" s="10"/>
    </row>
    <row r="17" spans="2:7" ht="19.2" x14ac:dyDescent="0.3">
      <c r="B17" s="9" t="s">
        <v>19</v>
      </c>
      <c r="C17" s="10"/>
      <c r="D17" s="10"/>
      <c r="E17" s="10"/>
      <c r="F17" s="10"/>
      <c r="G17" s="10"/>
    </row>
    <row r="18" spans="2:7" ht="19.2" x14ac:dyDescent="0.3">
      <c r="B18" s="9" t="s">
        <v>31</v>
      </c>
      <c r="C18" s="10"/>
      <c r="D18" s="10"/>
      <c r="E18" s="10"/>
      <c r="F18" s="10"/>
      <c r="G18" s="10"/>
    </row>
    <row r="24" spans="2:7" ht="15" thickBot="1" x14ac:dyDescent="0.35"/>
    <row r="25" spans="2:7" ht="19.8" thickBot="1" x14ac:dyDescent="0.35">
      <c r="B25" s="34" t="s">
        <v>29</v>
      </c>
      <c r="C25" s="40">
        <v>54.9</v>
      </c>
    </row>
    <row r="26" spans="2:7" ht="19.8" thickBot="1" x14ac:dyDescent="0.35">
      <c r="B26" s="34" t="s">
        <v>30</v>
      </c>
      <c r="C26" s="33"/>
    </row>
    <row r="34" spans="2:11" ht="15" thickBot="1" x14ac:dyDescent="0.35"/>
    <row r="35" spans="2:11" ht="25.2" thickBot="1" x14ac:dyDescent="0.35">
      <c r="B35" s="55" t="s">
        <v>9</v>
      </c>
      <c r="C35" s="56"/>
      <c r="D35" s="56"/>
      <c r="E35" s="56"/>
      <c r="F35" s="56"/>
      <c r="G35" s="56"/>
      <c r="H35" s="56"/>
      <c r="I35" s="56"/>
      <c r="J35" s="56"/>
      <c r="K35" s="57"/>
    </row>
    <row r="36" spans="2:11" ht="19.8" thickBot="1" x14ac:dyDescent="0.35">
      <c r="B36" s="37" t="s">
        <v>20</v>
      </c>
      <c r="C36" s="38" t="s">
        <v>21</v>
      </c>
      <c r="D36" s="38" t="s">
        <v>22</v>
      </c>
      <c r="E36" s="38" t="s">
        <v>23</v>
      </c>
      <c r="F36" s="38" t="s">
        <v>24</v>
      </c>
      <c r="G36" s="38" t="s">
        <v>25</v>
      </c>
      <c r="H36" s="38" t="s">
        <v>26</v>
      </c>
      <c r="I36" s="54" t="s">
        <v>27</v>
      </c>
      <c r="J36" s="38" t="s">
        <v>7</v>
      </c>
      <c r="K36" s="38" t="s">
        <v>32</v>
      </c>
    </row>
    <row r="37" spans="2:11" ht="15" thickBot="1" x14ac:dyDescent="0.35">
      <c r="B37" s="41" t="s">
        <v>35</v>
      </c>
      <c r="C37" s="42" t="s">
        <v>33</v>
      </c>
      <c r="D37" s="20"/>
      <c r="E37" s="43" t="s">
        <v>34</v>
      </c>
      <c r="F37" s="43">
        <v>2</v>
      </c>
      <c r="G37" s="44" t="s">
        <v>33</v>
      </c>
      <c r="H37" s="51" t="s">
        <v>33</v>
      </c>
      <c r="I37" s="39">
        <f>SUM(H37:H82) + C84</f>
        <v>691.49</v>
      </c>
      <c r="J37" s="53">
        <f xml:space="preserve"> (I37)*0.2</f>
        <v>138.298</v>
      </c>
      <c r="K37" s="39">
        <f>SUM(I37-J37)</f>
        <v>553.19200000000001</v>
      </c>
    </row>
    <row r="38" spans="2:11" x14ac:dyDescent="0.3">
      <c r="B38" s="41" t="s">
        <v>36</v>
      </c>
      <c r="C38" s="42" t="s">
        <v>33</v>
      </c>
      <c r="D38" s="20"/>
      <c r="E38" s="43">
        <v>3.1E-2</v>
      </c>
      <c r="F38" s="43">
        <v>2</v>
      </c>
      <c r="G38" s="44" t="s">
        <v>33</v>
      </c>
      <c r="H38" s="40" t="s">
        <v>33</v>
      </c>
      <c r="I38" s="22"/>
    </row>
    <row r="39" spans="2:11" x14ac:dyDescent="0.3">
      <c r="B39" s="41" t="s">
        <v>38</v>
      </c>
      <c r="C39" s="42" t="s">
        <v>33</v>
      </c>
      <c r="D39" s="20"/>
      <c r="E39" s="43">
        <v>0.94</v>
      </c>
      <c r="F39" s="43">
        <v>21</v>
      </c>
      <c r="G39" s="44" t="s">
        <v>33</v>
      </c>
      <c r="H39" s="40" t="s">
        <v>33</v>
      </c>
      <c r="I39" s="22"/>
    </row>
    <row r="40" spans="2:11" x14ac:dyDescent="0.3">
      <c r="B40" s="41" t="s">
        <v>41</v>
      </c>
      <c r="C40" s="42" t="s">
        <v>33</v>
      </c>
      <c r="D40" s="20"/>
      <c r="E40" s="43">
        <v>0.72</v>
      </c>
      <c r="F40" s="43">
        <v>21</v>
      </c>
      <c r="G40" s="44" t="s">
        <v>33</v>
      </c>
      <c r="H40" s="40" t="s">
        <v>33</v>
      </c>
      <c r="I40" s="22"/>
    </row>
    <row r="41" spans="2:11" x14ac:dyDescent="0.3">
      <c r="B41" s="41" t="s">
        <v>42</v>
      </c>
      <c r="C41" s="42" t="s">
        <v>33</v>
      </c>
      <c r="D41" s="20"/>
      <c r="E41" s="43">
        <v>0.67</v>
      </c>
      <c r="F41" s="43">
        <v>21</v>
      </c>
      <c r="G41" s="44" t="s">
        <v>33</v>
      </c>
      <c r="H41" s="40" t="s">
        <v>33</v>
      </c>
      <c r="I41" s="22"/>
    </row>
    <row r="42" spans="2:11" x14ac:dyDescent="0.3">
      <c r="B42" s="41" t="s">
        <v>39</v>
      </c>
      <c r="C42" s="42" t="s">
        <v>33</v>
      </c>
      <c r="D42" s="20"/>
      <c r="E42" s="43">
        <v>0.64</v>
      </c>
      <c r="F42" s="43">
        <v>21</v>
      </c>
      <c r="G42" s="44" t="s">
        <v>33</v>
      </c>
      <c r="H42" s="40" t="s">
        <v>33</v>
      </c>
      <c r="I42" s="22"/>
    </row>
    <row r="43" spans="2:11" x14ac:dyDescent="0.3">
      <c r="B43" s="41" t="s">
        <v>46</v>
      </c>
      <c r="C43" s="42" t="s">
        <v>33</v>
      </c>
      <c r="D43" s="20"/>
      <c r="E43" s="43">
        <v>0.56000000000000005</v>
      </c>
      <c r="F43" s="43">
        <v>21</v>
      </c>
      <c r="G43" s="44" t="s">
        <v>33</v>
      </c>
      <c r="H43" s="40" t="s">
        <v>33</v>
      </c>
      <c r="I43" s="22"/>
    </row>
    <row r="44" spans="2:11" x14ac:dyDescent="0.3">
      <c r="B44" s="41" t="s">
        <v>37</v>
      </c>
      <c r="C44" s="42" t="s">
        <v>33</v>
      </c>
      <c r="D44" s="20"/>
      <c r="E44" s="43">
        <v>0.16</v>
      </c>
      <c r="F44" s="43">
        <v>8</v>
      </c>
      <c r="G44" s="44" t="s">
        <v>33</v>
      </c>
      <c r="H44" s="40" t="s">
        <v>33</v>
      </c>
      <c r="I44" s="22"/>
    </row>
    <row r="45" spans="2:11" x14ac:dyDescent="0.3">
      <c r="B45" s="41" t="s">
        <v>45</v>
      </c>
      <c r="C45" s="42" t="s">
        <v>33</v>
      </c>
      <c r="D45" s="20"/>
      <c r="E45" s="43">
        <v>0.41</v>
      </c>
      <c r="F45" s="43">
        <v>21</v>
      </c>
      <c r="G45" s="44" t="s">
        <v>33</v>
      </c>
      <c r="H45" s="40" t="s">
        <v>33</v>
      </c>
      <c r="I45" s="22"/>
    </row>
    <row r="46" spans="2:11" x14ac:dyDescent="0.3">
      <c r="B46" s="41" t="s">
        <v>40</v>
      </c>
      <c r="C46" s="42" t="s">
        <v>33</v>
      </c>
      <c r="D46" s="20"/>
      <c r="E46" s="43">
        <v>0.4</v>
      </c>
      <c r="F46" s="43">
        <v>21</v>
      </c>
      <c r="G46" s="44" t="s">
        <v>33</v>
      </c>
      <c r="H46" s="40" t="s">
        <v>33</v>
      </c>
      <c r="I46" s="22"/>
    </row>
    <row r="47" spans="2:11" x14ac:dyDescent="0.3">
      <c r="B47" s="41" t="s">
        <v>43</v>
      </c>
      <c r="C47" s="42" t="s">
        <v>33</v>
      </c>
      <c r="D47" s="20"/>
      <c r="E47" s="43">
        <v>8.8999999999999996E-2</v>
      </c>
      <c r="F47" s="43">
        <v>7</v>
      </c>
      <c r="G47" s="44" t="s">
        <v>33</v>
      </c>
      <c r="H47" s="40" t="s">
        <v>33</v>
      </c>
      <c r="I47" s="22"/>
    </row>
    <row r="48" spans="2:11" x14ac:dyDescent="0.3">
      <c r="B48" s="41" t="s">
        <v>43</v>
      </c>
      <c r="C48" s="42" t="s">
        <v>33</v>
      </c>
      <c r="D48" s="20"/>
      <c r="E48" s="43" t="s">
        <v>44</v>
      </c>
      <c r="F48" s="43">
        <v>7</v>
      </c>
      <c r="G48" s="44" t="s">
        <v>33</v>
      </c>
      <c r="H48" s="40" t="s">
        <v>33</v>
      </c>
      <c r="I48" s="22"/>
    </row>
    <row r="49" spans="2:10" x14ac:dyDescent="0.3">
      <c r="B49" s="41" t="s">
        <v>47</v>
      </c>
      <c r="C49" s="42" t="s">
        <v>33</v>
      </c>
      <c r="D49" s="20"/>
      <c r="E49" s="43">
        <v>7.2999999999999995E-2</v>
      </c>
      <c r="F49" s="43">
        <v>7</v>
      </c>
      <c r="G49" s="44" t="s">
        <v>33</v>
      </c>
      <c r="H49" s="40" t="s">
        <v>33</v>
      </c>
      <c r="I49" s="22"/>
    </row>
    <row r="50" spans="2:10" x14ac:dyDescent="0.3">
      <c r="B50" s="41" t="s">
        <v>49</v>
      </c>
      <c r="C50" s="42" t="s">
        <v>33</v>
      </c>
      <c r="D50" s="20"/>
      <c r="E50" s="43" t="s">
        <v>48</v>
      </c>
      <c r="F50" s="43">
        <v>7</v>
      </c>
      <c r="G50" s="44" t="s">
        <v>33</v>
      </c>
      <c r="H50" s="40" t="s">
        <v>33</v>
      </c>
      <c r="I50" s="22"/>
    </row>
    <row r="51" spans="2:10" ht="19.2" x14ac:dyDescent="0.3">
      <c r="B51" s="41" t="s">
        <v>51</v>
      </c>
      <c r="C51" s="42" t="s">
        <v>33</v>
      </c>
      <c r="D51" s="20"/>
      <c r="E51" s="43" t="s">
        <v>50</v>
      </c>
      <c r="F51" s="43">
        <v>7</v>
      </c>
      <c r="G51" s="44" t="s">
        <v>33</v>
      </c>
      <c r="H51" s="40" t="s">
        <v>33</v>
      </c>
      <c r="I51" s="23"/>
      <c r="J51" s="23"/>
    </row>
    <row r="52" spans="2:10" x14ac:dyDescent="0.3">
      <c r="B52" s="41" t="s">
        <v>53</v>
      </c>
      <c r="C52" s="42" t="s">
        <v>33</v>
      </c>
      <c r="D52" s="20"/>
      <c r="E52" s="43" t="s">
        <v>52</v>
      </c>
      <c r="F52" s="43">
        <v>2</v>
      </c>
      <c r="G52" s="44" t="s">
        <v>33</v>
      </c>
      <c r="H52" s="40" t="s">
        <v>33</v>
      </c>
      <c r="I52" s="22"/>
    </row>
    <row r="53" spans="2:10" x14ac:dyDescent="0.3">
      <c r="B53" s="41" t="s">
        <v>55</v>
      </c>
      <c r="C53" s="42" t="s">
        <v>33</v>
      </c>
      <c r="D53" s="20"/>
      <c r="E53" s="43" t="s">
        <v>54</v>
      </c>
      <c r="F53" s="43">
        <v>2</v>
      </c>
      <c r="G53" s="44" t="s">
        <v>33</v>
      </c>
      <c r="H53" s="40" t="s">
        <v>33</v>
      </c>
      <c r="I53" s="22"/>
    </row>
    <row r="54" spans="2:10" x14ac:dyDescent="0.3">
      <c r="B54" s="18"/>
      <c r="C54" s="19"/>
      <c r="D54" s="20"/>
      <c r="E54" s="18"/>
      <c r="F54" s="18"/>
      <c r="G54" s="18"/>
      <c r="H54" s="21"/>
      <c r="I54" s="22"/>
    </row>
    <row r="55" spans="2:10" x14ac:dyDescent="0.3">
      <c r="B55" s="18"/>
      <c r="C55" s="19"/>
      <c r="D55" s="20"/>
      <c r="E55" s="18"/>
      <c r="F55" s="18"/>
      <c r="G55" s="18"/>
      <c r="H55" s="21"/>
      <c r="I55" s="22"/>
    </row>
    <row r="56" spans="2:10" x14ac:dyDescent="0.3">
      <c r="B56" s="18"/>
      <c r="C56" s="19"/>
      <c r="D56" s="20"/>
      <c r="E56" s="18"/>
      <c r="F56" s="18"/>
      <c r="G56" s="18"/>
      <c r="H56" s="21"/>
      <c r="I56" s="22"/>
    </row>
    <row r="57" spans="2:10" x14ac:dyDescent="0.3">
      <c r="B57" s="18"/>
      <c r="C57" s="19"/>
      <c r="D57" s="20"/>
      <c r="E57" s="18"/>
      <c r="F57" s="18"/>
      <c r="G57" s="18"/>
      <c r="H57" s="21"/>
      <c r="I57" s="22"/>
    </row>
    <row r="58" spans="2:10" x14ac:dyDescent="0.3">
      <c r="B58" s="18"/>
      <c r="C58" s="19"/>
      <c r="D58" s="20"/>
      <c r="E58" s="18"/>
      <c r="F58" s="18"/>
      <c r="G58" s="18"/>
      <c r="H58" s="21"/>
      <c r="I58" s="22"/>
    </row>
    <row r="59" spans="2:10" x14ac:dyDescent="0.3">
      <c r="B59" s="18"/>
      <c r="C59" s="19"/>
      <c r="D59" s="20"/>
      <c r="E59" s="18"/>
      <c r="F59" s="18"/>
      <c r="G59" s="18"/>
      <c r="H59" s="21"/>
      <c r="I59" s="22"/>
    </row>
    <row r="60" spans="2:10" x14ac:dyDescent="0.3">
      <c r="B60" s="18"/>
      <c r="C60" s="19"/>
      <c r="D60" s="20"/>
      <c r="E60" s="18"/>
      <c r="F60" s="18"/>
      <c r="G60" s="18"/>
      <c r="H60" s="21"/>
      <c r="I60" s="22"/>
    </row>
    <row r="61" spans="2:10" x14ac:dyDescent="0.3">
      <c r="B61" s="18"/>
      <c r="C61" s="19"/>
      <c r="D61" s="20"/>
      <c r="E61" s="18"/>
      <c r="F61" s="18"/>
      <c r="G61" s="18"/>
      <c r="H61" s="21"/>
      <c r="I61" s="22"/>
    </row>
    <row r="62" spans="2:10" x14ac:dyDescent="0.3">
      <c r="B62" s="18"/>
      <c r="C62" s="19"/>
      <c r="D62" s="20"/>
      <c r="E62" s="18"/>
      <c r="F62" s="18"/>
      <c r="G62" s="18"/>
      <c r="H62" s="21"/>
      <c r="I62" s="22"/>
    </row>
    <row r="63" spans="2:10" x14ac:dyDescent="0.3">
      <c r="B63" s="18"/>
      <c r="C63" s="19"/>
      <c r="D63" s="20"/>
      <c r="E63" s="18"/>
      <c r="F63" s="18"/>
      <c r="G63" s="18"/>
      <c r="H63" s="21"/>
      <c r="I63" s="22"/>
    </row>
    <row r="64" spans="2:10" x14ac:dyDescent="0.3">
      <c r="B64" s="18"/>
      <c r="C64" s="19"/>
      <c r="D64" s="20"/>
      <c r="E64" s="18"/>
      <c r="F64" s="18"/>
      <c r="G64" s="18"/>
      <c r="H64" s="21"/>
      <c r="I64" s="22"/>
    </row>
    <row r="65" spans="2:8" x14ac:dyDescent="0.3">
      <c r="B65" s="10"/>
      <c r="C65" s="19"/>
      <c r="D65" s="20"/>
      <c r="E65" s="18"/>
      <c r="F65" s="18"/>
      <c r="G65" s="18"/>
      <c r="H65" s="21"/>
    </row>
    <row r="66" spans="2:8" ht="19.2" x14ac:dyDescent="0.45">
      <c r="B66" s="24"/>
      <c r="C66" s="19"/>
      <c r="D66" s="20"/>
      <c r="E66" s="18"/>
      <c r="F66" s="18"/>
      <c r="G66" s="18"/>
      <c r="H66" s="21"/>
    </row>
    <row r="67" spans="2:8" x14ac:dyDescent="0.3">
      <c r="B67" s="10"/>
      <c r="C67" s="19"/>
      <c r="D67" s="20"/>
      <c r="E67" s="18"/>
      <c r="F67" s="18"/>
      <c r="G67" s="18"/>
      <c r="H67" s="21"/>
    </row>
    <row r="68" spans="2:8" x14ac:dyDescent="0.3">
      <c r="B68" s="10"/>
      <c r="C68" s="19"/>
      <c r="D68" s="20"/>
      <c r="E68" s="18"/>
      <c r="F68" s="18"/>
      <c r="G68" s="18"/>
      <c r="H68" s="21"/>
    </row>
    <row r="69" spans="2:8" x14ac:dyDescent="0.3">
      <c r="B69" s="10"/>
      <c r="C69" s="19"/>
      <c r="D69" s="20"/>
      <c r="E69" s="18"/>
      <c r="F69" s="18"/>
      <c r="G69" s="18"/>
      <c r="H69" s="21"/>
    </row>
    <row r="70" spans="2:8" x14ac:dyDescent="0.3">
      <c r="B70" s="10"/>
      <c r="C70" s="19"/>
      <c r="D70" s="20"/>
      <c r="E70" s="18"/>
      <c r="F70" s="18"/>
      <c r="G70" s="18"/>
      <c r="H70" s="21"/>
    </row>
    <row r="71" spans="2:8" x14ac:dyDescent="0.3">
      <c r="B71" s="10"/>
      <c r="C71" s="19"/>
      <c r="D71" s="20"/>
      <c r="E71" s="18"/>
      <c r="F71" s="18"/>
      <c r="G71" s="18"/>
      <c r="H71" s="21"/>
    </row>
    <row r="72" spans="2:8" x14ac:dyDescent="0.3">
      <c r="B72" s="10"/>
      <c r="C72" s="19"/>
      <c r="D72" s="20"/>
      <c r="E72" s="18"/>
      <c r="F72" s="18"/>
      <c r="G72" s="18"/>
      <c r="H72" s="21"/>
    </row>
    <row r="73" spans="2:8" x14ac:dyDescent="0.3">
      <c r="B73" s="10"/>
      <c r="C73" s="19"/>
      <c r="D73" s="20"/>
      <c r="E73" s="18"/>
      <c r="F73" s="18"/>
      <c r="G73" s="18"/>
      <c r="H73" s="21"/>
    </row>
    <row r="74" spans="2:8" x14ac:dyDescent="0.3">
      <c r="B74" s="10"/>
      <c r="C74" s="19"/>
      <c r="D74" s="20"/>
      <c r="E74" s="18"/>
      <c r="F74" s="18"/>
      <c r="G74" s="18"/>
      <c r="H74" s="21"/>
    </row>
    <row r="75" spans="2:8" x14ac:dyDescent="0.3">
      <c r="B75" s="10"/>
      <c r="C75" s="19"/>
      <c r="D75" s="20"/>
      <c r="E75" s="18"/>
      <c r="F75" s="18"/>
      <c r="G75" s="18"/>
      <c r="H75" s="21"/>
    </row>
    <row r="76" spans="2:8" x14ac:dyDescent="0.3">
      <c r="B76" s="10"/>
      <c r="C76" s="19"/>
      <c r="D76" s="20"/>
      <c r="E76" s="18"/>
      <c r="F76" s="18"/>
      <c r="G76" s="18"/>
      <c r="H76" s="21"/>
    </row>
    <row r="77" spans="2:8" x14ac:dyDescent="0.3">
      <c r="B77" s="10"/>
      <c r="C77" s="19"/>
      <c r="D77" s="20"/>
      <c r="E77" s="18"/>
      <c r="F77" s="18"/>
      <c r="G77" s="18"/>
      <c r="H77" s="21"/>
    </row>
    <row r="78" spans="2:8" x14ac:dyDescent="0.3">
      <c r="B78" s="10"/>
      <c r="C78" s="19"/>
      <c r="D78" s="20"/>
      <c r="E78" s="18"/>
      <c r="F78" s="18"/>
      <c r="G78" s="18"/>
      <c r="H78" s="21"/>
    </row>
    <row r="79" spans="2:8" x14ac:dyDescent="0.3">
      <c r="B79" s="10"/>
      <c r="C79" s="19"/>
      <c r="D79" s="20"/>
      <c r="E79" s="18"/>
      <c r="F79" s="18"/>
      <c r="G79" s="18"/>
      <c r="H79" s="21"/>
    </row>
    <row r="80" spans="2:8" x14ac:dyDescent="0.3">
      <c r="B80" s="10"/>
      <c r="C80" s="19"/>
      <c r="D80" s="20"/>
      <c r="E80" s="18"/>
      <c r="F80" s="18"/>
      <c r="G80" s="18"/>
      <c r="H80" s="21"/>
    </row>
    <row r="81" spans="2:11" x14ac:dyDescent="0.3">
      <c r="B81" s="10"/>
      <c r="C81" s="19"/>
      <c r="D81" s="20"/>
      <c r="E81" s="18"/>
      <c r="F81" s="18"/>
      <c r="G81" s="18"/>
      <c r="H81" s="21"/>
    </row>
    <row r="82" spans="2:11" ht="15" customHeight="1" x14ac:dyDescent="0.3">
      <c r="B82" s="10"/>
      <c r="C82" s="19"/>
      <c r="D82" s="20"/>
      <c r="E82" s="18"/>
      <c r="F82" s="18"/>
      <c r="G82" s="18"/>
      <c r="H82" s="21"/>
      <c r="I82" s="32"/>
      <c r="J82" s="32"/>
    </row>
    <row r="83" spans="2:11" ht="19.8" thickBot="1" x14ac:dyDescent="0.35">
      <c r="B83" s="27"/>
      <c r="C83" s="23"/>
      <c r="D83" s="23"/>
      <c r="E83" s="23"/>
      <c r="F83" s="23"/>
      <c r="G83" s="23"/>
      <c r="H83" s="23"/>
      <c r="I83" s="23"/>
      <c r="J83" s="23"/>
    </row>
    <row r="84" spans="2:11" ht="19.8" thickBot="1" x14ac:dyDescent="0.5">
      <c r="B84" s="25" t="s">
        <v>28</v>
      </c>
      <c r="C84" s="21">
        <v>691.49</v>
      </c>
      <c r="D84" s="28"/>
      <c r="E84" s="29"/>
      <c r="F84" s="29"/>
      <c r="G84" s="29"/>
      <c r="H84" s="30"/>
      <c r="I84" s="30"/>
      <c r="J84" s="31"/>
    </row>
    <row r="95" spans="2:11" ht="15" thickBot="1" x14ac:dyDescent="0.35"/>
    <row r="96" spans="2:11" ht="25.2" thickBot="1" x14ac:dyDescent="0.35">
      <c r="B96" s="55" t="s">
        <v>10</v>
      </c>
      <c r="C96" s="56"/>
      <c r="D96" s="56"/>
      <c r="E96" s="56"/>
      <c r="F96" s="56"/>
      <c r="G96" s="56"/>
      <c r="H96" s="56"/>
      <c r="I96" s="56"/>
      <c r="J96" s="56"/>
      <c r="K96" s="57"/>
    </row>
    <row r="97" spans="2:11" ht="19.8" thickBot="1" x14ac:dyDescent="0.35">
      <c r="B97" s="37" t="s">
        <v>20</v>
      </c>
      <c r="C97" s="38" t="s">
        <v>21</v>
      </c>
      <c r="D97" s="38" t="s">
        <v>22</v>
      </c>
      <c r="E97" s="38" t="s">
        <v>23</v>
      </c>
      <c r="F97" s="38" t="s">
        <v>24</v>
      </c>
      <c r="G97" s="38" t="s">
        <v>25</v>
      </c>
      <c r="H97" s="38" t="s">
        <v>26</v>
      </c>
      <c r="I97" s="38" t="s">
        <v>27</v>
      </c>
      <c r="J97" s="38" t="s">
        <v>7</v>
      </c>
      <c r="K97" s="38" t="s">
        <v>32</v>
      </c>
    </row>
    <row r="98" spans="2:11" ht="15" thickBot="1" x14ac:dyDescent="0.35">
      <c r="B98" s="41" t="s">
        <v>57</v>
      </c>
      <c r="C98" s="42" t="s">
        <v>33</v>
      </c>
      <c r="D98" s="20"/>
      <c r="E98" s="43">
        <v>0.61</v>
      </c>
      <c r="F98" s="43">
        <v>21</v>
      </c>
      <c r="G98" s="44" t="s">
        <v>33</v>
      </c>
      <c r="H98" s="51" t="s">
        <v>33</v>
      </c>
      <c r="I98" s="39">
        <f>SUM(H98:H136) + C138</f>
        <v>878.28</v>
      </c>
      <c r="J98" s="36">
        <f xml:space="preserve"> (I98)*0.2</f>
        <v>175.65600000000001</v>
      </c>
      <c r="K98" s="39">
        <f>SUM(I98-J98)</f>
        <v>702.62400000000002</v>
      </c>
    </row>
    <row r="99" spans="2:11" x14ac:dyDescent="0.3">
      <c r="B99" s="41" t="s">
        <v>59</v>
      </c>
      <c r="C99" s="42" t="s">
        <v>33</v>
      </c>
      <c r="D99" s="20"/>
      <c r="E99" s="43">
        <v>0.32</v>
      </c>
      <c r="F99" s="43">
        <v>21</v>
      </c>
      <c r="G99" s="44" t="s">
        <v>33</v>
      </c>
      <c r="H99" s="40" t="s">
        <v>33</v>
      </c>
      <c r="I99" s="22"/>
    </row>
    <row r="100" spans="2:11" x14ac:dyDescent="0.3">
      <c r="B100" s="41" t="s">
        <v>58</v>
      </c>
      <c r="C100" s="42" t="s">
        <v>33</v>
      </c>
      <c r="D100" s="20"/>
      <c r="E100" s="43">
        <v>0.42</v>
      </c>
      <c r="F100" s="43">
        <v>21</v>
      </c>
      <c r="G100" s="44" t="s">
        <v>33</v>
      </c>
      <c r="H100" s="40" t="s">
        <v>33</v>
      </c>
      <c r="I100" s="22"/>
    </row>
    <row r="101" spans="2:11" x14ac:dyDescent="0.3">
      <c r="B101" s="41" t="s">
        <v>62</v>
      </c>
      <c r="C101" s="42" t="s">
        <v>33</v>
      </c>
      <c r="D101" s="20"/>
      <c r="E101" s="43">
        <v>9.4E-2</v>
      </c>
      <c r="F101" s="43">
        <v>5</v>
      </c>
      <c r="G101" s="44" t="s">
        <v>33</v>
      </c>
      <c r="H101" s="40" t="s">
        <v>33</v>
      </c>
      <c r="I101" s="22"/>
    </row>
    <row r="102" spans="2:11" x14ac:dyDescent="0.3">
      <c r="B102" s="41" t="s">
        <v>60</v>
      </c>
      <c r="C102" s="42" t="s">
        <v>33</v>
      </c>
      <c r="D102" s="20"/>
      <c r="E102" s="43">
        <v>9.2999999999999999E-2</v>
      </c>
      <c r="F102" s="43">
        <v>2</v>
      </c>
      <c r="G102" s="44" t="s">
        <v>33</v>
      </c>
      <c r="H102" s="40" t="s">
        <v>33</v>
      </c>
      <c r="I102" s="22"/>
    </row>
    <row r="103" spans="2:11" x14ac:dyDescent="0.3">
      <c r="B103" s="41" t="s">
        <v>60</v>
      </c>
      <c r="C103" s="42" t="s">
        <v>33</v>
      </c>
      <c r="D103" s="20"/>
      <c r="E103" s="43">
        <v>5.0999999999999997E-2</v>
      </c>
      <c r="F103" s="43">
        <v>2</v>
      </c>
      <c r="G103" s="44" t="s">
        <v>33</v>
      </c>
      <c r="H103" s="40" t="s">
        <v>33</v>
      </c>
      <c r="I103" s="22"/>
    </row>
    <row r="104" spans="2:11" x14ac:dyDescent="0.3">
      <c r="B104" s="41" t="s">
        <v>63</v>
      </c>
      <c r="C104" s="42" t="s">
        <v>33</v>
      </c>
      <c r="D104" s="20"/>
      <c r="E104" s="43" t="s">
        <v>61</v>
      </c>
      <c r="F104" s="43">
        <v>2</v>
      </c>
      <c r="G104" s="44" t="s">
        <v>33</v>
      </c>
      <c r="H104" s="40" t="s">
        <v>33</v>
      </c>
      <c r="I104" s="22"/>
    </row>
    <row r="105" spans="2:11" ht="19.2" x14ac:dyDescent="0.3">
      <c r="B105" s="41" t="s">
        <v>64</v>
      </c>
      <c r="C105" s="42" t="s">
        <v>33</v>
      </c>
      <c r="D105" s="20"/>
      <c r="E105" s="43">
        <v>0.69</v>
      </c>
      <c r="F105" s="43">
        <v>21</v>
      </c>
      <c r="G105" s="44" t="s">
        <v>33</v>
      </c>
      <c r="H105" s="40" t="s">
        <v>33</v>
      </c>
      <c r="I105" s="23"/>
      <c r="J105" s="23"/>
    </row>
    <row r="106" spans="2:11" x14ac:dyDescent="0.3">
      <c r="B106" s="41" t="s">
        <v>71</v>
      </c>
      <c r="C106" s="42" t="s">
        <v>33</v>
      </c>
      <c r="D106" s="20"/>
      <c r="E106" s="43">
        <v>0.41</v>
      </c>
      <c r="F106" s="43">
        <v>21</v>
      </c>
      <c r="G106" s="44" t="s">
        <v>33</v>
      </c>
      <c r="H106" s="40" t="s">
        <v>33</v>
      </c>
      <c r="I106" s="22"/>
    </row>
    <row r="107" spans="2:11" x14ac:dyDescent="0.3">
      <c r="B107" s="41" t="s">
        <v>65</v>
      </c>
      <c r="C107" s="42" t="s">
        <v>33</v>
      </c>
      <c r="D107" s="20"/>
      <c r="E107" s="43">
        <v>0.69</v>
      </c>
      <c r="F107" s="43">
        <v>21</v>
      </c>
      <c r="G107" s="44" t="s">
        <v>33</v>
      </c>
      <c r="H107" s="40" t="s">
        <v>33</v>
      </c>
      <c r="I107" s="22"/>
    </row>
    <row r="108" spans="2:11" x14ac:dyDescent="0.3">
      <c r="B108" s="41" t="s">
        <v>67</v>
      </c>
      <c r="C108" s="42" t="s">
        <v>33</v>
      </c>
      <c r="D108" s="20"/>
      <c r="E108" s="43" t="s">
        <v>66</v>
      </c>
      <c r="F108" s="43">
        <v>2</v>
      </c>
      <c r="G108" s="44" t="s">
        <v>33</v>
      </c>
      <c r="H108" s="40" t="s">
        <v>33</v>
      </c>
      <c r="I108" s="22"/>
    </row>
    <row r="109" spans="2:11" x14ac:dyDescent="0.3">
      <c r="B109" s="41" t="s">
        <v>70</v>
      </c>
      <c r="C109" s="42" t="s">
        <v>33</v>
      </c>
      <c r="D109" s="20"/>
      <c r="E109" s="43">
        <v>5.8999999999999997E-2</v>
      </c>
      <c r="F109" s="43">
        <v>6</v>
      </c>
      <c r="G109" s="44" t="s">
        <v>33</v>
      </c>
      <c r="H109" s="40" t="s">
        <v>33</v>
      </c>
      <c r="I109" s="22"/>
    </row>
    <row r="110" spans="2:11" x14ac:dyDescent="0.3">
      <c r="B110" s="41" t="s">
        <v>69</v>
      </c>
      <c r="C110" s="42" t="s">
        <v>33</v>
      </c>
      <c r="D110" s="20"/>
      <c r="E110" s="43" t="s">
        <v>68</v>
      </c>
      <c r="F110" s="43">
        <v>6</v>
      </c>
      <c r="G110" s="44" t="s">
        <v>33</v>
      </c>
      <c r="H110" s="40" t="s">
        <v>33</v>
      </c>
      <c r="I110" s="22"/>
    </row>
    <row r="111" spans="2:11" x14ac:dyDescent="0.3">
      <c r="B111" s="41" t="s">
        <v>73</v>
      </c>
      <c r="C111" s="42" t="s">
        <v>33</v>
      </c>
      <c r="D111" s="20"/>
      <c r="E111" s="43" t="s">
        <v>72</v>
      </c>
      <c r="F111" s="43">
        <v>7</v>
      </c>
      <c r="G111" s="44" t="s">
        <v>33</v>
      </c>
      <c r="H111" s="40" t="s">
        <v>33</v>
      </c>
      <c r="I111" s="22"/>
    </row>
    <row r="112" spans="2:11" x14ac:dyDescent="0.3">
      <c r="B112" s="41" t="s">
        <v>73</v>
      </c>
      <c r="C112" s="42" t="s">
        <v>33</v>
      </c>
      <c r="D112" s="20"/>
      <c r="E112" s="43" t="s">
        <v>72</v>
      </c>
      <c r="F112" s="43">
        <v>7</v>
      </c>
      <c r="G112" s="44" t="s">
        <v>33</v>
      </c>
      <c r="H112" s="40" t="s">
        <v>33</v>
      </c>
      <c r="I112" s="22"/>
    </row>
    <row r="113" spans="2:9" x14ac:dyDescent="0.3">
      <c r="B113" s="41" t="s">
        <v>74</v>
      </c>
      <c r="C113" s="42" t="s">
        <v>33</v>
      </c>
      <c r="D113" s="20"/>
      <c r="E113" s="43" t="s">
        <v>75</v>
      </c>
      <c r="F113" s="43">
        <v>3</v>
      </c>
      <c r="G113" s="44" t="s">
        <v>33</v>
      </c>
      <c r="H113" s="40" t="s">
        <v>33</v>
      </c>
      <c r="I113" s="22"/>
    </row>
    <row r="114" spans="2:9" x14ac:dyDescent="0.3">
      <c r="B114" s="41" t="s">
        <v>74</v>
      </c>
      <c r="C114" s="42" t="s">
        <v>33</v>
      </c>
      <c r="D114" s="20"/>
      <c r="E114" s="43" t="s">
        <v>76</v>
      </c>
      <c r="F114" s="43">
        <v>3</v>
      </c>
      <c r="G114" s="44" t="s">
        <v>33</v>
      </c>
      <c r="H114" s="40" t="s">
        <v>33</v>
      </c>
      <c r="I114" s="22"/>
    </row>
    <row r="115" spans="2:9" x14ac:dyDescent="0.3">
      <c r="B115" s="41" t="s">
        <v>78</v>
      </c>
      <c r="C115" s="42" t="s">
        <v>33</v>
      </c>
      <c r="D115" s="20"/>
      <c r="E115" s="43" t="s">
        <v>77</v>
      </c>
      <c r="F115" s="43">
        <v>2</v>
      </c>
      <c r="G115" s="44" t="s">
        <v>33</v>
      </c>
      <c r="H115" s="40" t="s">
        <v>33</v>
      </c>
      <c r="I115" s="22"/>
    </row>
    <row r="116" spans="2:9" x14ac:dyDescent="0.3">
      <c r="B116" s="41" t="s">
        <v>79</v>
      </c>
      <c r="C116" s="42" t="s">
        <v>33</v>
      </c>
      <c r="D116" s="20"/>
      <c r="E116" s="43">
        <v>3.4000000000000002E-2</v>
      </c>
      <c r="F116" s="43">
        <v>3</v>
      </c>
      <c r="G116" s="44" t="s">
        <v>33</v>
      </c>
      <c r="H116" s="40" t="s">
        <v>33</v>
      </c>
      <c r="I116" s="22"/>
    </row>
    <row r="117" spans="2:9" x14ac:dyDescent="0.3">
      <c r="B117" s="41" t="s">
        <v>81</v>
      </c>
      <c r="C117" s="42" t="s">
        <v>33</v>
      </c>
      <c r="D117" s="20"/>
      <c r="E117" s="43" t="s">
        <v>80</v>
      </c>
      <c r="F117" s="43">
        <v>4</v>
      </c>
      <c r="G117" s="44" t="s">
        <v>33</v>
      </c>
      <c r="H117" s="40" t="s">
        <v>33</v>
      </c>
      <c r="I117" s="22"/>
    </row>
    <row r="118" spans="2:9" x14ac:dyDescent="0.3">
      <c r="B118" s="18"/>
      <c r="C118" s="19"/>
      <c r="D118" s="20"/>
      <c r="E118" s="18"/>
      <c r="F118" s="18"/>
      <c r="G118" s="18"/>
      <c r="H118" s="21"/>
      <c r="I118" s="22"/>
    </row>
    <row r="119" spans="2:9" x14ac:dyDescent="0.3">
      <c r="B119" s="10"/>
      <c r="C119" s="19"/>
      <c r="D119" s="20"/>
      <c r="E119" s="18"/>
      <c r="F119" s="18"/>
      <c r="G119" s="18"/>
      <c r="H119" s="21"/>
    </row>
    <row r="120" spans="2:9" ht="19.2" x14ac:dyDescent="0.45">
      <c r="B120" s="24"/>
      <c r="C120" s="19"/>
      <c r="D120" s="20"/>
      <c r="E120" s="18"/>
      <c r="F120" s="18"/>
      <c r="G120" s="18"/>
      <c r="H120" s="21"/>
    </row>
    <row r="121" spans="2:9" x14ac:dyDescent="0.3">
      <c r="B121" s="10"/>
      <c r="C121" s="19"/>
      <c r="D121" s="20"/>
      <c r="E121" s="18"/>
      <c r="F121" s="18"/>
      <c r="G121" s="18"/>
      <c r="H121" s="21"/>
    </row>
    <row r="122" spans="2:9" x14ac:dyDescent="0.3">
      <c r="B122" s="10"/>
      <c r="C122" s="19"/>
      <c r="D122" s="20"/>
      <c r="E122" s="18"/>
      <c r="F122" s="18"/>
      <c r="G122" s="18"/>
      <c r="H122" s="21"/>
    </row>
    <row r="123" spans="2:9" x14ac:dyDescent="0.3">
      <c r="B123" s="10"/>
      <c r="C123" s="19"/>
      <c r="D123" s="20"/>
      <c r="E123" s="18"/>
      <c r="F123" s="18"/>
      <c r="G123" s="18"/>
      <c r="H123" s="21"/>
    </row>
    <row r="124" spans="2:9" x14ac:dyDescent="0.3">
      <c r="B124" s="10"/>
      <c r="C124" s="19"/>
      <c r="D124" s="20"/>
      <c r="E124" s="18"/>
      <c r="F124" s="18"/>
      <c r="G124" s="18"/>
      <c r="H124" s="21"/>
    </row>
    <row r="125" spans="2:9" x14ac:dyDescent="0.3">
      <c r="B125" s="10"/>
      <c r="C125" s="19"/>
      <c r="D125" s="20"/>
      <c r="E125" s="18"/>
      <c r="F125" s="18"/>
      <c r="G125" s="18"/>
      <c r="H125" s="21"/>
    </row>
    <row r="126" spans="2:9" x14ac:dyDescent="0.3">
      <c r="B126" s="10"/>
      <c r="C126" s="19"/>
      <c r="D126" s="20"/>
      <c r="E126" s="18"/>
      <c r="F126" s="18"/>
      <c r="G126" s="18"/>
      <c r="H126" s="21"/>
    </row>
    <row r="127" spans="2:9" x14ac:dyDescent="0.3">
      <c r="B127" s="10"/>
      <c r="C127" s="19"/>
      <c r="D127" s="20"/>
      <c r="E127" s="18"/>
      <c r="F127" s="18"/>
      <c r="G127" s="18"/>
      <c r="H127" s="21"/>
    </row>
    <row r="128" spans="2:9" x14ac:dyDescent="0.3">
      <c r="B128" s="10"/>
      <c r="C128" s="19"/>
      <c r="D128" s="20"/>
      <c r="E128" s="18"/>
      <c r="F128" s="18"/>
      <c r="G128" s="18"/>
      <c r="H128" s="21"/>
    </row>
    <row r="129" spans="2:10" x14ac:dyDescent="0.3">
      <c r="B129" s="10"/>
      <c r="C129" s="19"/>
      <c r="D129" s="20"/>
      <c r="E129" s="18"/>
      <c r="F129" s="18"/>
      <c r="G129" s="18"/>
      <c r="H129" s="21"/>
    </row>
    <row r="130" spans="2:10" x14ac:dyDescent="0.3">
      <c r="B130" s="10"/>
      <c r="C130" s="19"/>
      <c r="D130" s="20"/>
      <c r="E130" s="18"/>
      <c r="F130" s="18"/>
      <c r="G130" s="18"/>
      <c r="H130" s="21"/>
    </row>
    <row r="131" spans="2:10" x14ac:dyDescent="0.3">
      <c r="B131" s="10"/>
      <c r="C131" s="19"/>
      <c r="D131" s="20"/>
      <c r="E131" s="18"/>
      <c r="F131" s="18"/>
      <c r="G131" s="18"/>
      <c r="H131" s="21"/>
    </row>
    <row r="132" spans="2:10" x14ac:dyDescent="0.3">
      <c r="B132" s="10"/>
      <c r="C132" s="19"/>
      <c r="D132" s="20"/>
      <c r="E132" s="18"/>
      <c r="F132" s="18"/>
      <c r="G132" s="18"/>
      <c r="H132" s="21"/>
    </row>
    <row r="133" spans="2:10" x14ac:dyDescent="0.3">
      <c r="B133" s="10"/>
      <c r="C133" s="19"/>
      <c r="D133" s="20"/>
      <c r="E133" s="18"/>
      <c r="F133" s="18"/>
      <c r="G133" s="18"/>
      <c r="H133" s="21"/>
    </row>
    <row r="134" spans="2:10" x14ac:dyDescent="0.3">
      <c r="B134" s="10"/>
      <c r="C134" s="19"/>
      <c r="D134" s="20"/>
      <c r="E134" s="18"/>
      <c r="F134" s="18"/>
      <c r="G134" s="18"/>
      <c r="H134" s="21"/>
    </row>
    <row r="135" spans="2:10" x14ac:dyDescent="0.3">
      <c r="B135" s="10"/>
      <c r="C135" s="19"/>
      <c r="D135" s="20"/>
      <c r="E135" s="18"/>
      <c r="F135" s="18"/>
      <c r="G135" s="18"/>
      <c r="H135" s="21"/>
    </row>
    <row r="136" spans="2:10" ht="15" customHeight="1" x14ac:dyDescent="0.3">
      <c r="B136" s="10"/>
      <c r="C136" s="19"/>
      <c r="D136" s="20"/>
      <c r="E136" s="18"/>
      <c r="F136" s="18"/>
      <c r="G136" s="18"/>
      <c r="H136" s="21"/>
      <c r="I136" s="32"/>
      <c r="J136" s="32"/>
    </row>
    <row r="137" spans="2:10" ht="19.8" thickBot="1" x14ac:dyDescent="0.35">
      <c r="B137" s="27"/>
      <c r="C137" s="23"/>
      <c r="D137" s="23"/>
      <c r="E137" s="23"/>
      <c r="F137" s="23"/>
      <c r="G137" s="23"/>
      <c r="H137" s="23"/>
      <c r="I137" s="23"/>
      <c r="J137" s="23"/>
    </row>
    <row r="138" spans="2:10" ht="19.8" thickBot="1" x14ac:dyDescent="0.5">
      <c r="B138" s="25" t="s">
        <v>28</v>
      </c>
      <c r="C138" s="21">
        <v>878.28</v>
      </c>
      <c r="D138" s="28"/>
      <c r="E138" s="29"/>
      <c r="F138" s="29"/>
      <c r="G138" s="29"/>
      <c r="H138" s="30"/>
      <c r="I138" s="30"/>
      <c r="J138" s="31"/>
    </row>
    <row r="149" spans="2:11" ht="15" thickBot="1" x14ac:dyDescent="0.35"/>
    <row r="150" spans="2:11" ht="25.2" thickBot="1" x14ac:dyDescent="0.35">
      <c r="B150" s="55" t="s">
        <v>11</v>
      </c>
      <c r="C150" s="56"/>
      <c r="D150" s="56"/>
      <c r="E150" s="56"/>
      <c r="F150" s="56"/>
      <c r="G150" s="56"/>
      <c r="H150" s="56"/>
      <c r="I150" s="56"/>
      <c r="J150" s="56"/>
      <c r="K150" s="57"/>
    </row>
    <row r="151" spans="2:11" ht="19.8" thickBot="1" x14ac:dyDescent="0.35">
      <c r="B151" s="37" t="s">
        <v>20</v>
      </c>
      <c r="C151" s="38" t="s">
        <v>21</v>
      </c>
      <c r="D151" s="38" t="s">
        <v>22</v>
      </c>
      <c r="E151" s="38" t="s">
        <v>23</v>
      </c>
      <c r="F151" s="38" t="s">
        <v>24</v>
      </c>
      <c r="G151" s="38" t="s">
        <v>25</v>
      </c>
      <c r="H151" s="38" t="s">
        <v>26</v>
      </c>
      <c r="I151" s="38" t="s">
        <v>27</v>
      </c>
      <c r="J151" s="38" t="s">
        <v>7</v>
      </c>
      <c r="K151" s="38" t="s">
        <v>32</v>
      </c>
    </row>
    <row r="152" spans="2:11" ht="15" thickBot="1" x14ac:dyDescent="0.35">
      <c r="B152" s="41" t="s">
        <v>86</v>
      </c>
      <c r="C152" s="42" t="s">
        <v>33</v>
      </c>
      <c r="D152" s="20"/>
      <c r="E152" s="43">
        <v>3.3000000000000002E-2</v>
      </c>
      <c r="F152" s="43">
        <v>4</v>
      </c>
      <c r="G152" s="44" t="s">
        <v>33</v>
      </c>
      <c r="H152" s="51" t="s">
        <v>33</v>
      </c>
      <c r="I152" s="39">
        <f>SUM(H152:H190) + C192</f>
        <v>8402.4699999999993</v>
      </c>
      <c r="J152" s="36">
        <f xml:space="preserve"> (I152)*0.2</f>
        <v>1680.4939999999999</v>
      </c>
      <c r="K152" s="39">
        <f>SUM(I152-J152)</f>
        <v>6721.9759999999997</v>
      </c>
    </row>
    <row r="153" spans="2:11" x14ac:dyDescent="0.3">
      <c r="B153" s="41" t="s">
        <v>87</v>
      </c>
      <c r="C153" s="42" t="s">
        <v>33</v>
      </c>
      <c r="D153" s="20"/>
      <c r="E153" s="43">
        <v>3.2000000000000001E-2</v>
      </c>
      <c r="F153" s="43">
        <v>3</v>
      </c>
      <c r="G153" s="44" t="s">
        <v>33</v>
      </c>
      <c r="H153" s="40" t="s">
        <v>33</v>
      </c>
      <c r="I153" s="22"/>
    </row>
    <row r="154" spans="2:11" x14ac:dyDescent="0.3">
      <c r="B154" s="41" t="s">
        <v>88</v>
      </c>
      <c r="C154" s="42" t="s">
        <v>33</v>
      </c>
      <c r="D154" s="20"/>
      <c r="E154" s="43" t="s">
        <v>82</v>
      </c>
      <c r="F154" s="43">
        <v>2</v>
      </c>
      <c r="G154" s="44" t="s">
        <v>33</v>
      </c>
      <c r="H154" s="40" t="s">
        <v>33</v>
      </c>
      <c r="I154" s="22"/>
    </row>
    <row r="155" spans="2:11" x14ac:dyDescent="0.3">
      <c r="B155" s="41" t="s">
        <v>89</v>
      </c>
      <c r="C155" s="42" t="s">
        <v>33</v>
      </c>
      <c r="D155" s="20"/>
      <c r="E155" s="43" t="s">
        <v>83</v>
      </c>
      <c r="F155" s="43">
        <v>2</v>
      </c>
      <c r="G155" s="44" t="s">
        <v>33</v>
      </c>
      <c r="H155" s="40" t="s">
        <v>33</v>
      </c>
      <c r="I155" s="22"/>
    </row>
    <row r="156" spans="2:11" x14ac:dyDescent="0.3">
      <c r="B156" s="41" t="s">
        <v>90</v>
      </c>
      <c r="C156" s="42" t="s">
        <v>33</v>
      </c>
      <c r="D156" s="20"/>
      <c r="E156" s="43">
        <v>2</v>
      </c>
      <c r="F156" s="43">
        <v>25</v>
      </c>
      <c r="G156" s="44" t="s">
        <v>33</v>
      </c>
      <c r="H156" s="40" t="s">
        <v>33</v>
      </c>
      <c r="I156" s="22"/>
    </row>
    <row r="157" spans="2:11" x14ac:dyDescent="0.3">
      <c r="B157" s="41" t="s">
        <v>91</v>
      </c>
      <c r="C157" s="42" t="s">
        <v>33</v>
      </c>
      <c r="D157" s="20"/>
      <c r="E157" s="43">
        <v>2.4</v>
      </c>
      <c r="F157" s="43">
        <v>25</v>
      </c>
      <c r="G157" s="44" t="s">
        <v>33</v>
      </c>
      <c r="H157" s="40" t="s">
        <v>33</v>
      </c>
      <c r="I157" s="22"/>
    </row>
    <row r="158" spans="2:11" x14ac:dyDescent="0.3">
      <c r="B158" s="41" t="s">
        <v>92</v>
      </c>
      <c r="C158" s="42" t="s">
        <v>33</v>
      </c>
      <c r="D158" s="20"/>
      <c r="E158" s="43">
        <v>4</v>
      </c>
      <c r="F158" s="43">
        <v>25</v>
      </c>
      <c r="G158" s="44" t="s">
        <v>33</v>
      </c>
      <c r="H158" s="40" t="s">
        <v>33</v>
      </c>
      <c r="I158" s="22"/>
    </row>
    <row r="159" spans="2:11" ht="19.2" x14ac:dyDescent="0.3">
      <c r="B159" s="41" t="s">
        <v>92</v>
      </c>
      <c r="C159" s="42" t="s">
        <v>33</v>
      </c>
      <c r="D159" s="20"/>
      <c r="E159" s="43">
        <v>6</v>
      </c>
      <c r="F159" s="43">
        <v>25</v>
      </c>
      <c r="G159" s="44" t="s">
        <v>33</v>
      </c>
      <c r="H159" s="40" t="s">
        <v>33</v>
      </c>
      <c r="I159" s="23"/>
      <c r="J159" s="23"/>
    </row>
    <row r="160" spans="2:11" x14ac:dyDescent="0.3">
      <c r="B160" s="41" t="s">
        <v>93</v>
      </c>
      <c r="C160" s="42" t="s">
        <v>33</v>
      </c>
      <c r="D160" s="20"/>
      <c r="E160" s="43" t="s">
        <v>84</v>
      </c>
      <c r="F160" s="43">
        <v>2</v>
      </c>
      <c r="G160" s="44" t="s">
        <v>33</v>
      </c>
      <c r="H160" s="40" t="s">
        <v>33</v>
      </c>
      <c r="I160" s="22"/>
    </row>
    <row r="161" spans="2:9" x14ac:dyDescent="0.3">
      <c r="B161" s="50" t="s">
        <v>85</v>
      </c>
      <c r="C161" s="19"/>
      <c r="D161" s="20"/>
      <c r="E161" s="18"/>
      <c r="F161" s="18"/>
      <c r="G161" s="18"/>
      <c r="H161" s="21"/>
      <c r="I161" s="22"/>
    </row>
    <row r="162" spans="2:9" x14ac:dyDescent="0.3">
      <c r="B162" s="18"/>
      <c r="C162" s="19"/>
      <c r="D162" s="20"/>
      <c r="E162" s="18"/>
      <c r="F162" s="18"/>
      <c r="G162" s="18"/>
      <c r="H162" s="21"/>
      <c r="I162" s="22"/>
    </row>
    <row r="163" spans="2:9" x14ac:dyDescent="0.3">
      <c r="B163" s="18"/>
      <c r="C163" s="19"/>
      <c r="D163" s="20"/>
      <c r="E163" s="18"/>
      <c r="F163" s="18"/>
      <c r="G163" s="18"/>
      <c r="H163" s="21"/>
      <c r="I163" s="22"/>
    </row>
    <row r="164" spans="2:9" x14ac:dyDescent="0.3">
      <c r="B164" s="18"/>
      <c r="C164" s="19"/>
      <c r="D164" s="20"/>
      <c r="E164" s="18"/>
      <c r="F164" s="18"/>
      <c r="G164" s="18"/>
      <c r="H164" s="21"/>
      <c r="I164" s="22"/>
    </row>
    <row r="165" spans="2:9" x14ac:dyDescent="0.3">
      <c r="B165" s="18"/>
      <c r="C165" s="19"/>
      <c r="D165" s="20"/>
      <c r="E165" s="18"/>
      <c r="F165" s="18"/>
      <c r="G165" s="18"/>
      <c r="H165" s="21"/>
      <c r="I165" s="22"/>
    </row>
    <row r="166" spans="2:9" x14ac:dyDescent="0.3">
      <c r="B166" s="18"/>
      <c r="C166" s="19"/>
      <c r="D166" s="20"/>
      <c r="E166" s="18"/>
      <c r="F166" s="18"/>
      <c r="G166" s="18"/>
      <c r="H166" s="21"/>
      <c r="I166" s="22"/>
    </row>
    <row r="167" spans="2:9" x14ac:dyDescent="0.3">
      <c r="B167" s="18"/>
      <c r="C167" s="19"/>
      <c r="D167" s="20"/>
      <c r="E167" s="18"/>
      <c r="F167" s="18"/>
      <c r="G167" s="18"/>
      <c r="H167" s="21"/>
      <c r="I167" s="22"/>
    </row>
    <row r="168" spans="2:9" x14ac:dyDescent="0.3">
      <c r="B168" s="18"/>
      <c r="C168" s="19"/>
      <c r="D168" s="20"/>
      <c r="E168" s="18"/>
      <c r="F168" s="18"/>
      <c r="G168" s="18"/>
      <c r="H168" s="21"/>
      <c r="I168" s="22"/>
    </row>
    <row r="169" spans="2:9" x14ac:dyDescent="0.3">
      <c r="B169" s="18"/>
      <c r="C169" s="19"/>
      <c r="D169" s="20"/>
      <c r="E169" s="18"/>
      <c r="F169" s="18"/>
      <c r="G169" s="18"/>
      <c r="H169" s="21"/>
      <c r="I169" s="22"/>
    </row>
    <row r="170" spans="2:9" x14ac:dyDescent="0.3">
      <c r="B170" s="18"/>
      <c r="C170" s="19"/>
      <c r="D170" s="20"/>
      <c r="E170" s="18"/>
      <c r="F170" s="18"/>
      <c r="G170" s="18"/>
      <c r="H170" s="21"/>
      <c r="I170" s="22"/>
    </row>
    <row r="171" spans="2:9" x14ac:dyDescent="0.3">
      <c r="B171" s="18"/>
      <c r="C171" s="19"/>
      <c r="D171" s="20"/>
      <c r="E171" s="18"/>
      <c r="F171" s="18"/>
      <c r="G171" s="18"/>
      <c r="H171" s="21"/>
      <c r="I171" s="22"/>
    </row>
    <row r="172" spans="2:9" x14ac:dyDescent="0.3">
      <c r="B172" s="18"/>
      <c r="C172" s="19"/>
      <c r="D172" s="20"/>
      <c r="E172" s="18"/>
      <c r="F172" s="18"/>
      <c r="G172" s="18"/>
      <c r="H172" s="21"/>
      <c r="I172" s="22"/>
    </row>
    <row r="173" spans="2:9" x14ac:dyDescent="0.3">
      <c r="B173" s="10"/>
      <c r="C173" s="19"/>
      <c r="D173" s="20"/>
      <c r="E173" s="18"/>
      <c r="F173" s="18"/>
      <c r="G173" s="18"/>
      <c r="H173" s="21"/>
    </row>
    <row r="174" spans="2:9" ht="19.2" x14ac:dyDescent="0.45">
      <c r="B174" s="24"/>
      <c r="C174" s="19"/>
      <c r="D174" s="20"/>
      <c r="E174" s="18"/>
      <c r="F174" s="18"/>
      <c r="G174" s="18"/>
      <c r="H174" s="21"/>
    </row>
    <row r="175" spans="2:9" x14ac:dyDescent="0.3">
      <c r="B175" s="10"/>
      <c r="C175" s="19"/>
      <c r="D175" s="20"/>
      <c r="E175" s="18"/>
      <c r="F175" s="18"/>
      <c r="G175" s="18"/>
      <c r="H175" s="21"/>
    </row>
    <row r="176" spans="2:9" x14ac:dyDescent="0.3">
      <c r="B176" s="10"/>
      <c r="C176" s="19"/>
      <c r="D176" s="20"/>
      <c r="E176" s="18"/>
      <c r="F176" s="18"/>
      <c r="G176" s="18"/>
      <c r="H176" s="21"/>
    </row>
    <row r="177" spans="2:10" x14ac:dyDescent="0.3">
      <c r="B177" s="10"/>
      <c r="C177" s="19"/>
      <c r="D177" s="20"/>
      <c r="E177" s="18"/>
      <c r="F177" s="18"/>
      <c r="G177" s="18"/>
      <c r="H177" s="21"/>
    </row>
    <row r="178" spans="2:10" x14ac:dyDescent="0.3">
      <c r="B178" s="10"/>
      <c r="C178" s="19"/>
      <c r="D178" s="20"/>
      <c r="E178" s="18"/>
      <c r="F178" s="18"/>
      <c r="G178" s="18"/>
      <c r="H178" s="21"/>
    </row>
    <row r="179" spans="2:10" x14ac:dyDescent="0.3">
      <c r="B179" s="10"/>
      <c r="C179" s="19"/>
      <c r="D179" s="20"/>
      <c r="E179" s="18"/>
      <c r="F179" s="18"/>
      <c r="G179" s="18"/>
      <c r="H179" s="21"/>
    </row>
    <row r="180" spans="2:10" x14ac:dyDescent="0.3">
      <c r="B180" s="10"/>
      <c r="C180" s="19"/>
      <c r="D180" s="20"/>
      <c r="E180" s="18"/>
      <c r="F180" s="18"/>
      <c r="G180" s="18"/>
      <c r="H180" s="21"/>
    </row>
    <row r="181" spans="2:10" x14ac:dyDescent="0.3">
      <c r="B181" s="10"/>
      <c r="C181" s="19"/>
      <c r="D181" s="20"/>
      <c r="E181" s="18"/>
      <c r="F181" s="18"/>
      <c r="G181" s="18"/>
      <c r="H181" s="21"/>
    </row>
    <row r="182" spans="2:10" x14ac:dyDescent="0.3">
      <c r="B182" s="10"/>
      <c r="C182" s="19"/>
      <c r="D182" s="20"/>
      <c r="E182" s="18"/>
      <c r="F182" s="18"/>
      <c r="G182" s="18"/>
      <c r="H182" s="21"/>
    </row>
    <row r="183" spans="2:10" x14ac:dyDescent="0.3">
      <c r="B183" s="10"/>
      <c r="C183" s="19"/>
      <c r="D183" s="20"/>
      <c r="E183" s="18"/>
      <c r="F183" s="18"/>
      <c r="G183" s="18"/>
      <c r="H183" s="21"/>
    </row>
    <row r="184" spans="2:10" x14ac:dyDescent="0.3">
      <c r="B184" s="10"/>
      <c r="C184" s="19"/>
      <c r="D184" s="20"/>
      <c r="E184" s="18"/>
      <c r="F184" s="18"/>
      <c r="G184" s="18"/>
      <c r="H184" s="21"/>
    </row>
    <row r="185" spans="2:10" x14ac:dyDescent="0.3">
      <c r="B185" s="10"/>
      <c r="C185" s="19"/>
      <c r="D185" s="20"/>
      <c r="E185" s="18"/>
      <c r="F185" s="18"/>
      <c r="G185" s="18"/>
      <c r="H185" s="21"/>
    </row>
    <row r="186" spans="2:10" x14ac:dyDescent="0.3">
      <c r="B186" s="10"/>
      <c r="C186" s="19"/>
      <c r="D186" s="20"/>
      <c r="E186" s="18"/>
      <c r="F186" s="18"/>
      <c r="G186" s="18"/>
      <c r="H186" s="21"/>
    </row>
    <row r="187" spans="2:10" x14ac:dyDescent="0.3">
      <c r="B187" s="10"/>
      <c r="C187" s="19"/>
      <c r="D187" s="20"/>
      <c r="E187" s="18"/>
      <c r="F187" s="18"/>
      <c r="G187" s="18"/>
      <c r="H187" s="21"/>
    </row>
    <row r="188" spans="2:10" x14ac:dyDescent="0.3">
      <c r="B188" s="10"/>
      <c r="C188" s="19"/>
      <c r="D188" s="20"/>
      <c r="E188" s="18"/>
      <c r="F188" s="18"/>
      <c r="G188" s="18"/>
      <c r="H188" s="21"/>
    </row>
    <row r="189" spans="2:10" x14ac:dyDescent="0.3">
      <c r="B189" s="10"/>
      <c r="C189" s="19"/>
      <c r="D189" s="20"/>
      <c r="E189" s="18"/>
      <c r="F189" s="18"/>
      <c r="G189" s="18"/>
      <c r="H189" s="21"/>
    </row>
    <row r="190" spans="2:10" ht="15" customHeight="1" x14ac:dyDescent="0.3">
      <c r="B190" s="10"/>
      <c r="C190" s="19"/>
      <c r="D190" s="20"/>
      <c r="E190" s="18"/>
      <c r="F190" s="18"/>
      <c r="G190" s="18"/>
      <c r="H190" s="21"/>
      <c r="I190" s="32"/>
      <c r="J190" s="32"/>
    </row>
    <row r="191" spans="2:10" ht="19.8" thickBot="1" x14ac:dyDescent="0.35">
      <c r="B191" s="27"/>
      <c r="C191" s="23"/>
      <c r="D191" s="23"/>
      <c r="E191" s="23"/>
      <c r="F191" s="23"/>
      <c r="G191" s="23"/>
      <c r="H191" s="23"/>
      <c r="I191" s="23"/>
      <c r="J191" s="23"/>
    </row>
    <row r="192" spans="2:10" ht="19.8" thickBot="1" x14ac:dyDescent="0.5">
      <c r="B192" s="25" t="s">
        <v>28</v>
      </c>
      <c r="C192" s="21">
        <v>8402.4699999999993</v>
      </c>
      <c r="D192" s="28"/>
      <c r="E192" s="29"/>
      <c r="F192" s="29"/>
      <c r="G192" s="29"/>
      <c r="H192" s="30"/>
      <c r="I192" s="30"/>
      <c r="J192" s="31"/>
    </row>
    <row r="203" spans="2:11" ht="15" thickBot="1" x14ac:dyDescent="0.35"/>
    <row r="204" spans="2:11" ht="25.2" thickBot="1" x14ac:dyDescent="0.35">
      <c r="B204" s="55" t="s">
        <v>12</v>
      </c>
      <c r="C204" s="56"/>
      <c r="D204" s="56"/>
      <c r="E204" s="56"/>
      <c r="F204" s="56"/>
      <c r="G204" s="56"/>
      <c r="H204" s="56"/>
      <c r="I204" s="56"/>
      <c r="J204" s="56"/>
      <c r="K204" s="57"/>
    </row>
    <row r="205" spans="2:11" ht="19.8" thickBot="1" x14ac:dyDescent="0.35">
      <c r="B205" s="37" t="s">
        <v>20</v>
      </c>
      <c r="C205" s="38" t="s">
        <v>21</v>
      </c>
      <c r="D205" s="38" t="s">
        <v>22</v>
      </c>
      <c r="E205" s="38" t="s">
        <v>23</v>
      </c>
      <c r="F205" s="38" t="s">
        <v>24</v>
      </c>
      <c r="G205" s="38" t="s">
        <v>25</v>
      </c>
      <c r="H205" s="38" t="s">
        <v>26</v>
      </c>
      <c r="I205" s="38" t="s">
        <v>27</v>
      </c>
      <c r="J205" s="38" t="s">
        <v>7</v>
      </c>
      <c r="K205" s="38" t="s">
        <v>32</v>
      </c>
    </row>
    <row r="206" spans="2:11" ht="15" thickBot="1" x14ac:dyDescent="0.35">
      <c r="B206" s="41" t="s">
        <v>94</v>
      </c>
      <c r="C206" s="42" t="s">
        <v>33</v>
      </c>
      <c r="D206" s="20"/>
      <c r="E206" s="43">
        <v>4</v>
      </c>
      <c r="F206" s="43">
        <v>25</v>
      </c>
      <c r="G206" s="44" t="s">
        <v>33</v>
      </c>
      <c r="H206" s="51" t="s">
        <v>33</v>
      </c>
      <c r="I206" s="39">
        <f>SUM(H206:H244) + C246</f>
        <v>6164.97</v>
      </c>
      <c r="J206" s="36">
        <f xml:space="preserve"> (I206)*0.2</f>
        <v>1232.9940000000001</v>
      </c>
      <c r="K206" s="39">
        <f>SUM(I206-J206)</f>
        <v>4931.9760000000006</v>
      </c>
    </row>
    <row r="207" spans="2:11" x14ac:dyDescent="0.3">
      <c r="B207" s="41" t="s">
        <v>94</v>
      </c>
      <c r="C207" s="42" t="s">
        <v>33</v>
      </c>
      <c r="D207" s="20"/>
      <c r="E207" s="43">
        <v>6</v>
      </c>
      <c r="F207" s="43">
        <v>25</v>
      </c>
      <c r="G207" s="44" t="s">
        <v>33</v>
      </c>
      <c r="H207" s="40" t="s">
        <v>33</v>
      </c>
      <c r="I207" s="22"/>
    </row>
    <row r="208" spans="2:11" x14ac:dyDescent="0.3">
      <c r="B208" s="41" t="s">
        <v>96</v>
      </c>
      <c r="C208" s="42" t="s">
        <v>33</v>
      </c>
      <c r="D208" s="20"/>
      <c r="E208" s="43" t="s">
        <v>95</v>
      </c>
      <c r="F208" s="43">
        <v>2</v>
      </c>
      <c r="G208" s="44" t="s">
        <v>33</v>
      </c>
      <c r="H208" s="52" t="s">
        <v>33</v>
      </c>
      <c r="I208" s="22"/>
    </row>
    <row r="209" spans="2:10" x14ac:dyDescent="0.3">
      <c r="B209" s="18"/>
      <c r="C209" s="19"/>
      <c r="D209" s="20"/>
      <c r="E209" s="18"/>
      <c r="F209" s="18"/>
      <c r="G209" s="18"/>
      <c r="H209" s="21"/>
      <c r="I209" s="22"/>
    </row>
    <row r="210" spans="2:10" x14ac:dyDescent="0.3">
      <c r="B210" s="18"/>
      <c r="C210" s="19"/>
      <c r="D210" s="20"/>
      <c r="E210" s="18"/>
      <c r="F210" s="18"/>
      <c r="G210" s="18"/>
      <c r="H210" s="21"/>
      <c r="I210" s="22"/>
    </row>
    <row r="211" spans="2:10" x14ac:dyDescent="0.3">
      <c r="B211" s="18"/>
      <c r="C211" s="19"/>
      <c r="D211" s="20"/>
      <c r="E211" s="18"/>
      <c r="F211" s="18"/>
      <c r="G211" s="18"/>
      <c r="H211" s="21"/>
      <c r="I211" s="22"/>
    </row>
    <row r="212" spans="2:10" x14ac:dyDescent="0.3">
      <c r="B212" s="18"/>
      <c r="C212" s="19"/>
      <c r="D212" s="20"/>
      <c r="E212" s="18"/>
      <c r="F212" s="18"/>
      <c r="G212" s="18"/>
      <c r="H212" s="21"/>
      <c r="I212" s="22"/>
    </row>
    <row r="213" spans="2:10" ht="19.2" x14ac:dyDescent="0.3">
      <c r="B213" s="18"/>
      <c r="C213" s="19"/>
      <c r="D213" s="20"/>
      <c r="E213" s="18"/>
      <c r="F213" s="18"/>
      <c r="G213" s="18"/>
      <c r="H213" s="21"/>
      <c r="I213" s="23"/>
      <c r="J213" s="23"/>
    </row>
    <row r="214" spans="2:10" x14ac:dyDescent="0.3">
      <c r="B214" s="18"/>
      <c r="C214" s="19"/>
      <c r="D214" s="20"/>
      <c r="E214" s="18"/>
      <c r="F214" s="18"/>
      <c r="G214" s="18"/>
      <c r="H214" s="21"/>
      <c r="I214" s="22"/>
    </row>
    <row r="215" spans="2:10" x14ac:dyDescent="0.3">
      <c r="B215" s="18"/>
      <c r="C215" s="19"/>
      <c r="D215" s="20"/>
      <c r="E215" s="18"/>
      <c r="F215" s="18"/>
      <c r="G215" s="18"/>
      <c r="H215" s="21"/>
      <c r="I215" s="22"/>
    </row>
    <row r="216" spans="2:10" x14ac:dyDescent="0.3">
      <c r="B216" s="18"/>
      <c r="C216" s="19"/>
      <c r="D216" s="20"/>
      <c r="E216" s="18"/>
      <c r="F216" s="18"/>
      <c r="G216" s="18"/>
      <c r="H216" s="21"/>
      <c r="I216" s="22"/>
    </row>
    <row r="217" spans="2:10" x14ac:dyDescent="0.3">
      <c r="B217" s="18"/>
      <c r="C217" s="19"/>
      <c r="D217" s="20"/>
      <c r="E217" s="18"/>
      <c r="F217" s="18"/>
      <c r="G217" s="18"/>
      <c r="H217" s="21"/>
      <c r="I217" s="22"/>
    </row>
    <row r="218" spans="2:10" x14ac:dyDescent="0.3">
      <c r="B218" s="18"/>
      <c r="C218" s="19"/>
      <c r="D218" s="20"/>
      <c r="E218" s="18"/>
      <c r="F218" s="18"/>
      <c r="G218" s="18"/>
      <c r="H218" s="21"/>
      <c r="I218" s="22"/>
    </row>
    <row r="219" spans="2:10" x14ac:dyDescent="0.3">
      <c r="B219" s="18"/>
      <c r="C219" s="19"/>
      <c r="D219" s="20"/>
      <c r="E219" s="18"/>
      <c r="F219" s="18"/>
      <c r="G219" s="18"/>
      <c r="H219" s="21"/>
      <c r="I219" s="22"/>
    </row>
    <row r="220" spans="2:10" x14ac:dyDescent="0.3">
      <c r="B220" s="18"/>
      <c r="C220" s="19"/>
      <c r="D220" s="20"/>
      <c r="E220" s="18"/>
      <c r="F220" s="18"/>
      <c r="G220" s="18"/>
      <c r="H220" s="21"/>
      <c r="I220" s="22"/>
    </row>
    <row r="221" spans="2:10" x14ac:dyDescent="0.3">
      <c r="B221" s="18"/>
      <c r="C221" s="19"/>
      <c r="D221" s="20"/>
      <c r="E221" s="18"/>
      <c r="F221" s="18"/>
      <c r="G221" s="18"/>
      <c r="H221" s="21"/>
      <c r="I221" s="22"/>
    </row>
    <row r="222" spans="2:10" x14ac:dyDescent="0.3">
      <c r="B222" s="18"/>
      <c r="C222" s="19"/>
      <c r="D222" s="20"/>
      <c r="E222" s="18"/>
      <c r="F222" s="18"/>
      <c r="G222" s="18"/>
      <c r="H222" s="21"/>
      <c r="I222" s="22"/>
    </row>
    <row r="223" spans="2:10" x14ac:dyDescent="0.3">
      <c r="B223" s="18"/>
      <c r="C223" s="19"/>
      <c r="D223" s="20"/>
      <c r="E223" s="18"/>
      <c r="F223" s="18"/>
      <c r="G223" s="18"/>
      <c r="H223" s="21"/>
      <c r="I223" s="22"/>
    </row>
    <row r="224" spans="2:10" x14ac:dyDescent="0.3">
      <c r="B224" s="18"/>
      <c r="C224" s="19"/>
      <c r="D224" s="20"/>
      <c r="E224" s="18"/>
      <c r="F224" s="18"/>
      <c r="G224" s="18"/>
      <c r="H224" s="21"/>
      <c r="I224" s="22"/>
    </row>
    <row r="225" spans="2:9" x14ac:dyDescent="0.3">
      <c r="B225" s="18"/>
      <c r="C225" s="19"/>
      <c r="D225" s="20"/>
      <c r="E225" s="18"/>
      <c r="F225" s="18"/>
      <c r="G225" s="18"/>
      <c r="H225" s="21"/>
      <c r="I225" s="22"/>
    </row>
    <row r="226" spans="2:9" x14ac:dyDescent="0.3">
      <c r="B226" s="18"/>
      <c r="C226" s="19"/>
      <c r="D226" s="20"/>
      <c r="E226" s="18"/>
      <c r="F226" s="18"/>
      <c r="G226" s="18"/>
      <c r="H226" s="21"/>
      <c r="I226" s="22"/>
    </row>
    <row r="227" spans="2:9" x14ac:dyDescent="0.3">
      <c r="B227" s="10"/>
      <c r="C227" s="19"/>
      <c r="D227" s="20"/>
      <c r="E227" s="18"/>
      <c r="F227" s="18"/>
      <c r="G227" s="18"/>
      <c r="H227" s="21"/>
    </row>
    <row r="228" spans="2:9" ht="19.2" x14ac:dyDescent="0.45">
      <c r="B228" s="24"/>
      <c r="C228" s="19"/>
      <c r="D228" s="20"/>
      <c r="E228" s="18"/>
      <c r="F228" s="18"/>
      <c r="G228" s="18"/>
      <c r="H228" s="21"/>
    </row>
    <row r="229" spans="2:9" x14ac:dyDescent="0.3">
      <c r="B229" s="10"/>
      <c r="C229" s="19"/>
      <c r="D229" s="20"/>
      <c r="E229" s="18"/>
      <c r="F229" s="18"/>
      <c r="G229" s="18"/>
      <c r="H229" s="21"/>
    </row>
    <row r="230" spans="2:9" x14ac:dyDescent="0.3">
      <c r="B230" s="10"/>
      <c r="C230" s="19"/>
      <c r="D230" s="20"/>
      <c r="E230" s="18"/>
      <c r="F230" s="18"/>
      <c r="G230" s="18"/>
      <c r="H230" s="21"/>
    </row>
    <row r="231" spans="2:9" x14ac:dyDescent="0.3">
      <c r="B231" s="10"/>
      <c r="C231" s="19"/>
      <c r="D231" s="20"/>
      <c r="E231" s="18"/>
      <c r="F231" s="18"/>
      <c r="G231" s="18"/>
      <c r="H231" s="21"/>
    </row>
    <row r="232" spans="2:9" x14ac:dyDescent="0.3">
      <c r="B232" s="10"/>
      <c r="C232" s="19"/>
      <c r="D232" s="20"/>
      <c r="E232" s="18"/>
      <c r="F232" s="18"/>
      <c r="G232" s="18"/>
      <c r="H232" s="21"/>
    </row>
    <row r="233" spans="2:9" x14ac:dyDescent="0.3">
      <c r="B233" s="10"/>
      <c r="C233" s="19"/>
      <c r="D233" s="20"/>
      <c r="E233" s="18"/>
      <c r="F233" s="18"/>
      <c r="G233" s="18"/>
      <c r="H233" s="21"/>
    </row>
    <row r="234" spans="2:9" x14ac:dyDescent="0.3">
      <c r="B234" s="10"/>
      <c r="C234" s="19"/>
      <c r="D234" s="20"/>
      <c r="E234" s="18"/>
      <c r="F234" s="18"/>
      <c r="G234" s="18"/>
      <c r="H234" s="21"/>
    </row>
    <row r="235" spans="2:9" x14ac:dyDescent="0.3">
      <c r="B235" s="10"/>
      <c r="C235" s="19"/>
      <c r="D235" s="20"/>
      <c r="E235" s="18"/>
      <c r="F235" s="18"/>
      <c r="G235" s="18"/>
      <c r="H235" s="21"/>
    </row>
    <row r="236" spans="2:9" x14ac:dyDescent="0.3">
      <c r="B236" s="10"/>
      <c r="C236" s="19"/>
      <c r="D236" s="20"/>
      <c r="E236" s="18"/>
      <c r="F236" s="18"/>
      <c r="G236" s="18"/>
      <c r="H236" s="21"/>
    </row>
    <row r="237" spans="2:9" x14ac:dyDescent="0.3">
      <c r="B237" s="10"/>
      <c r="C237" s="19"/>
      <c r="D237" s="20"/>
      <c r="E237" s="18"/>
      <c r="F237" s="18"/>
      <c r="G237" s="18"/>
      <c r="H237" s="21"/>
    </row>
    <row r="238" spans="2:9" x14ac:dyDescent="0.3">
      <c r="B238" s="10"/>
      <c r="C238" s="19"/>
      <c r="D238" s="20"/>
      <c r="E238" s="18"/>
      <c r="F238" s="18"/>
      <c r="G238" s="18"/>
      <c r="H238" s="21"/>
    </row>
    <row r="239" spans="2:9" x14ac:dyDescent="0.3">
      <c r="B239" s="10"/>
      <c r="C239" s="19"/>
      <c r="D239" s="20"/>
      <c r="E239" s="18"/>
      <c r="F239" s="18"/>
      <c r="G239" s="18"/>
      <c r="H239" s="21"/>
    </row>
    <row r="240" spans="2:9" x14ac:dyDescent="0.3">
      <c r="B240" s="10"/>
      <c r="C240" s="19"/>
      <c r="D240" s="20"/>
      <c r="E240" s="18"/>
      <c r="F240" s="18"/>
      <c r="G240" s="18"/>
      <c r="H240" s="21"/>
    </row>
    <row r="241" spans="2:11" x14ac:dyDescent="0.3">
      <c r="B241" s="10"/>
      <c r="C241" s="19"/>
      <c r="D241" s="20"/>
      <c r="E241" s="18"/>
      <c r="F241" s="18"/>
      <c r="G241" s="18"/>
      <c r="H241" s="21"/>
    </row>
    <row r="242" spans="2:11" x14ac:dyDescent="0.3">
      <c r="B242" s="10"/>
      <c r="C242" s="19"/>
      <c r="D242" s="20"/>
      <c r="E242" s="18"/>
      <c r="F242" s="18"/>
      <c r="G242" s="18"/>
      <c r="H242" s="21"/>
    </row>
    <row r="243" spans="2:11" x14ac:dyDescent="0.3">
      <c r="B243" s="10"/>
      <c r="C243" s="19"/>
      <c r="D243" s="20"/>
      <c r="E243" s="18"/>
      <c r="F243" s="18"/>
      <c r="G243" s="18"/>
      <c r="H243" s="21"/>
    </row>
    <row r="244" spans="2:11" ht="15" customHeight="1" x14ac:dyDescent="0.3">
      <c r="B244" s="10"/>
      <c r="C244" s="19"/>
      <c r="D244" s="20"/>
      <c r="E244" s="18"/>
      <c r="F244" s="18"/>
      <c r="G244" s="18"/>
      <c r="H244" s="21"/>
      <c r="I244" s="32"/>
      <c r="J244" s="32"/>
    </row>
    <row r="245" spans="2:11" ht="19.8" thickBot="1" x14ac:dyDescent="0.35">
      <c r="B245" s="27"/>
      <c r="C245" s="23"/>
      <c r="D245" s="23"/>
      <c r="E245" s="23"/>
      <c r="F245" s="23"/>
      <c r="G245" s="23"/>
      <c r="H245" s="23"/>
      <c r="I245" s="23"/>
      <c r="J245" s="23"/>
    </row>
    <row r="246" spans="2:11" ht="19.8" thickBot="1" x14ac:dyDescent="0.5">
      <c r="B246" s="25" t="s">
        <v>28</v>
      </c>
      <c r="C246" s="21">
        <v>6164.97</v>
      </c>
      <c r="D246" s="28"/>
      <c r="E246" s="29"/>
      <c r="F246" s="29"/>
      <c r="G246" s="29"/>
      <c r="H246" s="30"/>
      <c r="I246" s="30"/>
      <c r="J246" s="31"/>
    </row>
    <row r="255" spans="2:11" ht="15" thickBot="1" x14ac:dyDescent="0.35"/>
    <row r="256" spans="2:11" ht="25.2" thickBot="1" x14ac:dyDescent="0.35">
      <c r="B256" s="55" t="s">
        <v>13</v>
      </c>
      <c r="C256" s="56"/>
      <c r="D256" s="56"/>
      <c r="E256" s="56"/>
      <c r="F256" s="56"/>
      <c r="G256" s="56"/>
      <c r="H256" s="56"/>
      <c r="I256" s="56"/>
      <c r="J256" s="56"/>
      <c r="K256" s="57"/>
    </row>
    <row r="257" spans="2:11" ht="19.8" thickBot="1" x14ac:dyDescent="0.35">
      <c r="B257" s="37" t="s">
        <v>20</v>
      </c>
      <c r="C257" s="38" t="s">
        <v>21</v>
      </c>
      <c r="D257" s="38" t="s">
        <v>22</v>
      </c>
      <c r="E257" s="38" t="s">
        <v>23</v>
      </c>
      <c r="F257" s="38" t="s">
        <v>24</v>
      </c>
      <c r="G257" s="38" t="s">
        <v>25</v>
      </c>
      <c r="H257" s="38" t="s">
        <v>26</v>
      </c>
      <c r="I257" s="38" t="s">
        <v>27</v>
      </c>
      <c r="J257" s="38" t="s">
        <v>7</v>
      </c>
      <c r="K257" s="38" t="s">
        <v>32</v>
      </c>
    </row>
    <row r="258" spans="2:11" ht="15" thickBot="1" x14ac:dyDescent="0.35">
      <c r="B258" s="41" t="s">
        <v>98</v>
      </c>
      <c r="C258" s="42" t="s">
        <v>33</v>
      </c>
      <c r="D258" s="20"/>
      <c r="E258" s="43" t="s">
        <v>99</v>
      </c>
      <c r="F258" s="43">
        <v>2</v>
      </c>
      <c r="G258" s="44" t="s">
        <v>33</v>
      </c>
      <c r="H258" s="51" t="s">
        <v>33</v>
      </c>
      <c r="I258" s="39">
        <f>SUM(H258:H296) + C298</f>
        <v>50.39</v>
      </c>
      <c r="J258" s="36">
        <f xml:space="preserve"> (I258)*0.2</f>
        <v>10.078000000000001</v>
      </c>
      <c r="K258" s="39">
        <f>SUM(I258-J258)</f>
        <v>40.311999999999998</v>
      </c>
    </row>
    <row r="259" spans="2:11" x14ac:dyDescent="0.3">
      <c r="B259" s="18"/>
      <c r="C259" s="19"/>
      <c r="D259" s="20"/>
      <c r="E259" s="18"/>
      <c r="F259" s="18"/>
      <c r="G259" s="18"/>
      <c r="H259" s="21"/>
      <c r="I259" s="22"/>
    </row>
    <row r="260" spans="2:11" x14ac:dyDescent="0.3">
      <c r="B260" s="18"/>
      <c r="C260" s="19"/>
      <c r="D260" s="20"/>
      <c r="E260" s="18"/>
      <c r="F260" s="18"/>
      <c r="G260" s="18"/>
      <c r="H260" s="21"/>
      <c r="I260" s="22"/>
    </row>
    <row r="261" spans="2:11" x14ac:dyDescent="0.3">
      <c r="B261" s="18"/>
      <c r="C261" s="19"/>
      <c r="D261" s="20"/>
      <c r="E261" s="18"/>
      <c r="F261" s="18"/>
      <c r="G261" s="18"/>
      <c r="H261" s="21"/>
      <c r="I261" s="22"/>
    </row>
    <row r="262" spans="2:11" x14ac:dyDescent="0.3">
      <c r="B262" s="18"/>
      <c r="C262" s="19"/>
      <c r="D262" s="20"/>
      <c r="E262" s="18"/>
      <c r="F262" s="18"/>
      <c r="G262" s="18"/>
      <c r="H262" s="21"/>
      <c r="I262" s="22"/>
    </row>
    <row r="263" spans="2:11" x14ac:dyDescent="0.3">
      <c r="B263" s="18"/>
      <c r="C263" s="19"/>
      <c r="D263" s="20"/>
      <c r="E263" s="18"/>
      <c r="F263" s="18"/>
      <c r="G263" s="18"/>
      <c r="H263" s="21"/>
      <c r="I263" s="22"/>
    </row>
    <row r="264" spans="2:11" x14ac:dyDescent="0.3">
      <c r="B264" s="18"/>
      <c r="C264" s="19"/>
      <c r="D264" s="20"/>
      <c r="E264" s="18"/>
      <c r="F264" s="18"/>
      <c r="G264" s="18"/>
      <c r="H264" s="21"/>
      <c r="I264" s="22"/>
    </row>
    <row r="265" spans="2:11" ht="19.2" x14ac:dyDescent="0.3">
      <c r="B265" s="18"/>
      <c r="C265" s="19"/>
      <c r="D265" s="20"/>
      <c r="E265" s="18"/>
      <c r="F265" s="18"/>
      <c r="G265" s="18"/>
      <c r="H265" s="21"/>
      <c r="I265" s="23"/>
      <c r="J265" s="23"/>
    </row>
    <row r="266" spans="2:11" x14ac:dyDescent="0.3">
      <c r="B266" s="18"/>
      <c r="C266" s="19"/>
      <c r="D266" s="20"/>
      <c r="E266" s="18"/>
      <c r="F266" s="18"/>
      <c r="G266" s="18"/>
      <c r="H266" s="21"/>
      <c r="I266" s="22"/>
    </row>
    <row r="267" spans="2:11" x14ac:dyDescent="0.3">
      <c r="B267" s="18"/>
      <c r="C267" s="19"/>
      <c r="D267" s="20"/>
      <c r="E267" s="18"/>
      <c r="F267" s="18"/>
      <c r="G267" s="18"/>
      <c r="H267" s="21"/>
      <c r="I267" s="22"/>
    </row>
    <row r="268" spans="2:11" x14ac:dyDescent="0.3">
      <c r="B268" s="18"/>
      <c r="C268" s="19"/>
      <c r="D268" s="20"/>
      <c r="E268" s="18"/>
      <c r="F268" s="18"/>
      <c r="G268" s="18"/>
      <c r="H268" s="21"/>
      <c r="I268" s="22"/>
    </row>
    <row r="269" spans="2:11" x14ac:dyDescent="0.3">
      <c r="B269" s="18"/>
      <c r="C269" s="19"/>
      <c r="D269" s="20"/>
      <c r="E269" s="18"/>
      <c r="F269" s="18"/>
      <c r="G269" s="18"/>
      <c r="H269" s="21"/>
      <c r="I269" s="22"/>
    </row>
    <row r="270" spans="2:11" x14ac:dyDescent="0.3">
      <c r="B270" s="18"/>
      <c r="C270" s="19"/>
      <c r="D270" s="20"/>
      <c r="E270" s="18"/>
      <c r="F270" s="18"/>
      <c r="G270" s="18"/>
      <c r="H270" s="21"/>
      <c r="I270" s="22"/>
    </row>
    <row r="271" spans="2:11" x14ac:dyDescent="0.3">
      <c r="B271" s="18"/>
      <c r="C271" s="19"/>
      <c r="D271" s="20"/>
      <c r="E271" s="18"/>
      <c r="F271" s="18"/>
      <c r="G271" s="18"/>
      <c r="H271" s="21"/>
      <c r="I271" s="22"/>
    </row>
    <row r="272" spans="2:11" x14ac:dyDescent="0.3">
      <c r="B272" s="18"/>
      <c r="C272" s="19"/>
      <c r="D272" s="20"/>
      <c r="E272" s="18"/>
      <c r="F272" s="18"/>
      <c r="G272" s="18"/>
      <c r="H272" s="21"/>
      <c r="I272" s="22"/>
    </row>
    <row r="273" spans="2:9" x14ac:dyDescent="0.3">
      <c r="B273" s="18"/>
      <c r="C273" s="19"/>
      <c r="D273" s="20"/>
      <c r="E273" s="18"/>
      <c r="F273" s="18"/>
      <c r="G273" s="18"/>
      <c r="H273" s="21"/>
      <c r="I273" s="22"/>
    </row>
    <row r="274" spans="2:9" x14ac:dyDescent="0.3">
      <c r="B274" s="18"/>
      <c r="C274" s="19"/>
      <c r="D274" s="20"/>
      <c r="E274" s="18"/>
      <c r="F274" s="18"/>
      <c r="G274" s="18"/>
      <c r="H274" s="21"/>
      <c r="I274" s="22"/>
    </row>
    <row r="275" spans="2:9" x14ac:dyDescent="0.3">
      <c r="B275" s="18"/>
      <c r="C275" s="19"/>
      <c r="D275" s="20"/>
      <c r="E275" s="18"/>
      <c r="F275" s="18"/>
      <c r="G275" s="18"/>
      <c r="H275" s="21"/>
      <c r="I275" s="22"/>
    </row>
    <row r="276" spans="2:9" x14ac:dyDescent="0.3">
      <c r="B276" s="18"/>
      <c r="C276" s="19"/>
      <c r="D276" s="20"/>
      <c r="E276" s="18"/>
      <c r="F276" s="18"/>
      <c r="G276" s="18"/>
      <c r="H276" s="21"/>
      <c r="I276" s="22"/>
    </row>
    <row r="277" spans="2:9" x14ac:dyDescent="0.3">
      <c r="B277" s="18"/>
      <c r="C277" s="19"/>
      <c r="D277" s="20"/>
      <c r="E277" s="18"/>
      <c r="F277" s="18"/>
      <c r="G277" s="18"/>
      <c r="H277" s="21"/>
      <c r="I277" s="22"/>
    </row>
    <row r="278" spans="2:9" x14ac:dyDescent="0.3">
      <c r="B278" s="18"/>
      <c r="C278" s="19"/>
      <c r="D278" s="20"/>
      <c r="E278" s="18"/>
      <c r="F278" s="18"/>
      <c r="G278" s="18"/>
      <c r="H278" s="21"/>
      <c r="I278" s="22"/>
    </row>
    <row r="279" spans="2:9" x14ac:dyDescent="0.3">
      <c r="B279" s="10"/>
      <c r="C279" s="19"/>
      <c r="D279" s="20"/>
      <c r="E279" s="18"/>
      <c r="F279" s="18"/>
      <c r="G279" s="18"/>
      <c r="H279" s="21"/>
    </row>
    <row r="280" spans="2:9" ht="19.2" x14ac:dyDescent="0.45">
      <c r="B280" s="24"/>
      <c r="C280" s="19"/>
      <c r="D280" s="20"/>
      <c r="E280" s="18"/>
      <c r="F280" s="18"/>
      <c r="G280" s="18"/>
      <c r="H280" s="21"/>
    </row>
    <row r="281" spans="2:9" x14ac:dyDescent="0.3">
      <c r="B281" s="10"/>
      <c r="C281" s="19"/>
      <c r="D281" s="20"/>
      <c r="E281" s="18"/>
      <c r="F281" s="18"/>
      <c r="G281" s="18"/>
      <c r="H281" s="21"/>
    </row>
    <row r="282" spans="2:9" x14ac:dyDescent="0.3">
      <c r="B282" s="10"/>
      <c r="C282" s="19"/>
      <c r="D282" s="20"/>
      <c r="E282" s="18"/>
      <c r="F282" s="18"/>
      <c r="G282" s="18"/>
      <c r="H282" s="21"/>
    </row>
    <row r="283" spans="2:9" x14ac:dyDescent="0.3">
      <c r="B283" s="10"/>
      <c r="C283" s="19"/>
      <c r="D283" s="20"/>
      <c r="E283" s="18"/>
      <c r="F283" s="18"/>
      <c r="G283" s="18"/>
      <c r="H283" s="21"/>
    </row>
    <row r="284" spans="2:9" x14ac:dyDescent="0.3">
      <c r="B284" s="10"/>
      <c r="C284" s="19"/>
      <c r="D284" s="20"/>
      <c r="E284" s="18"/>
      <c r="F284" s="18"/>
      <c r="G284" s="18"/>
      <c r="H284" s="21"/>
    </row>
    <row r="285" spans="2:9" x14ac:dyDescent="0.3">
      <c r="B285" s="10"/>
      <c r="C285" s="19"/>
      <c r="D285" s="20"/>
      <c r="E285" s="18"/>
      <c r="F285" s="18"/>
      <c r="G285" s="18"/>
      <c r="H285" s="21"/>
    </row>
    <row r="286" spans="2:9" x14ac:dyDescent="0.3">
      <c r="B286" s="10"/>
      <c r="C286" s="19"/>
      <c r="D286" s="20"/>
      <c r="E286" s="18"/>
      <c r="F286" s="18"/>
      <c r="G286" s="18"/>
      <c r="H286" s="21"/>
    </row>
    <row r="287" spans="2:9" x14ac:dyDescent="0.3">
      <c r="B287" s="10"/>
      <c r="C287" s="19"/>
      <c r="D287" s="20"/>
      <c r="E287" s="18"/>
      <c r="F287" s="18"/>
      <c r="G287" s="18"/>
      <c r="H287" s="21"/>
    </row>
    <row r="288" spans="2:9" x14ac:dyDescent="0.3">
      <c r="B288" s="10"/>
      <c r="C288" s="19"/>
      <c r="D288" s="20"/>
      <c r="E288" s="18"/>
      <c r="F288" s="18"/>
      <c r="G288" s="18"/>
      <c r="H288" s="21"/>
    </row>
    <row r="289" spans="2:10" x14ac:dyDescent="0.3">
      <c r="B289" s="10"/>
      <c r="C289" s="19"/>
      <c r="D289" s="20"/>
      <c r="E289" s="18"/>
      <c r="F289" s="18"/>
      <c r="G289" s="18"/>
      <c r="H289" s="21"/>
    </row>
    <row r="290" spans="2:10" x14ac:dyDescent="0.3">
      <c r="B290" s="10"/>
      <c r="C290" s="19"/>
      <c r="D290" s="20"/>
      <c r="E290" s="18"/>
      <c r="F290" s="18"/>
      <c r="G290" s="18"/>
      <c r="H290" s="21"/>
    </row>
    <row r="291" spans="2:10" x14ac:dyDescent="0.3">
      <c r="B291" s="10"/>
      <c r="C291" s="19"/>
      <c r="D291" s="20"/>
      <c r="E291" s="18"/>
      <c r="F291" s="18"/>
      <c r="G291" s="18"/>
      <c r="H291" s="21"/>
    </row>
    <row r="292" spans="2:10" x14ac:dyDescent="0.3">
      <c r="B292" s="10"/>
      <c r="C292" s="19"/>
      <c r="D292" s="20"/>
      <c r="E292" s="18"/>
      <c r="F292" s="18"/>
      <c r="G292" s="18"/>
      <c r="H292" s="21"/>
    </row>
    <row r="293" spans="2:10" x14ac:dyDescent="0.3">
      <c r="B293" s="10"/>
      <c r="C293" s="19"/>
      <c r="D293" s="20"/>
      <c r="E293" s="18"/>
      <c r="F293" s="18"/>
      <c r="G293" s="18"/>
      <c r="H293" s="21"/>
    </row>
    <row r="294" spans="2:10" x14ac:dyDescent="0.3">
      <c r="B294" s="10"/>
      <c r="C294" s="19"/>
      <c r="D294" s="20"/>
      <c r="E294" s="18"/>
      <c r="F294" s="18"/>
      <c r="G294" s="18"/>
      <c r="H294" s="21"/>
    </row>
    <row r="295" spans="2:10" x14ac:dyDescent="0.3">
      <c r="B295" s="10"/>
      <c r="C295" s="19"/>
      <c r="D295" s="20"/>
      <c r="E295" s="18"/>
      <c r="F295" s="18"/>
      <c r="G295" s="18"/>
      <c r="H295" s="21"/>
    </row>
    <row r="296" spans="2:10" ht="15" customHeight="1" x14ac:dyDescent="0.3">
      <c r="B296" s="10"/>
      <c r="C296" s="19"/>
      <c r="D296" s="20"/>
      <c r="E296" s="18"/>
      <c r="F296" s="18"/>
      <c r="G296" s="18"/>
      <c r="H296" s="21"/>
      <c r="I296" s="32"/>
      <c r="J296" s="32"/>
    </row>
    <row r="297" spans="2:10" ht="19.8" thickBot="1" x14ac:dyDescent="0.35">
      <c r="B297" s="27"/>
      <c r="C297" s="23"/>
      <c r="D297" s="23"/>
      <c r="E297" s="23"/>
      <c r="F297" s="23"/>
      <c r="G297" s="23"/>
      <c r="H297" s="23"/>
      <c r="I297" s="23"/>
      <c r="J297" s="23"/>
    </row>
    <row r="298" spans="2:10" ht="19.8" thickBot="1" x14ac:dyDescent="0.5">
      <c r="B298" s="25" t="s">
        <v>28</v>
      </c>
      <c r="C298" s="21">
        <v>50.39</v>
      </c>
      <c r="D298" s="28"/>
      <c r="E298" s="29"/>
      <c r="F298" s="29"/>
      <c r="G298" s="29"/>
      <c r="H298" s="30"/>
      <c r="I298" s="30"/>
      <c r="J298" s="31"/>
    </row>
    <row r="307" spans="2:11" ht="15" thickBot="1" x14ac:dyDescent="0.35"/>
    <row r="308" spans="2:11" ht="25.2" thickBot="1" x14ac:dyDescent="0.35">
      <c r="B308" s="55" t="s">
        <v>14</v>
      </c>
      <c r="C308" s="56"/>
      <c r="D308" s="56"/>
      <c r="E308" s="56"/>
      <c r="F308" s="56"/>
      <c r="G308" s="56"/>
      <c r="H308" s="56"/>
      <c r="I308" s="56"/>
      <c r="J308" s="56"/>
      <c r="K308" s="57"/>
    </row>
    <row r="309" spans="2:11" ht="19.8" thickBot="1" x14ac:dyDescent="0.35">
      <c r="B309" s="37" t="s">
        <v>20</v>
      </c>
      <c r="C309" s="38" t="s">
        <v>21</v>
      </c>
      <c r="D309" s="38" t="s">
        <v>22</v>
      </c>
      <c r="E309" s="38" t="s">
        <v>23</v>
      </c>
      <c r="F309" s="38" t="s">
        <v>24</v>
      </c>
      <c r="G309" s="38" t="s">
        <v>25</v>
      </c>
      <c r="H309" s="38" t="s">
        <v>26</v>
      </c>
      <c r="I309" s="38" t="s">
        <v>27</v>
      </c>
      <c r="J309" s="38" t="s">
        <v>7</v>
      </c>
      <c r="K309" s="38" t="s">
        <v>32</v>
      </c>
    </row>
    <row r="310" spans="2:11" ht="15" thickBot="1" x14ac:dyDescent="0.35">
      <c r="B310" s="41" t="s">
        <v>100</v>
      </c>
      <c r="C310" s="42" t="s">
        <v>33</v>
      </c>
      <c r="D310" s="20"/>
      <c r="E310" s="43" t="s">
        <v>101</v>
      </c>
      <c r="F310" s="43">
        <v>2</v>
      </c>
      <c r="G310" s="44" t="s">
        <v>33</v>
      </c>
      <c r="H310" s="51" t="s">
        <v>33</v>
      </c>
      <c r="I310" s="39">
        <f>SUM(H310:H348) + C350</f>
        <v>90.47</v>
      </c>
      <c r="J310" s="36">
        <f xml:space="preserve"> (I310)*0.2</f>
        <v>18.094000000000001</v>
      </c>
      <c r="K310" s="39">
        <f>SUM(I310-J310)</f>
        <v>72.376000000000005</v>
      </c>
    </row>
    <row r="311" spans="2:11" x14ac:dyDescent="0.3">
      <c r="B311" s="18"/>
      <c r="C311" s="19"/>
      <c r="D311" s="20"/>
      <c r="E311" s="18"/>
      <c r="F311" s="18"/>
      <c r="G311" s="18"/>
      <c r="H311" s="21"/>
      <c r="I311" s="22"/>
    </row>
    <row r="312" spans="2:11" x14ac:dyDescent="0.3">
      <c r="B312" s="18"/>
      <c r="C312" s="19"/>
      <c r="D312" s="20"/>
      <c r="E312" s="18"/>
      <c r="F312" s="18"/>
      <c r="G312" s="18"/>
      <c r="H312" s="21"/>
      <c r="I312" s="22"/>
    </row>
    <row r="313" spans="2:11" x14ac:dyDescent="0.3">
      <c r="B313" s="18"/>
      <c r="C313" s="19"/>
      <c r="D313" s="20"/>
      <c r="E313" s="18"/>
      <c r="F313" s="18"/>
      <c r="G313" s="18"/>
      <c r="H313" s="21"/>
      <c r="I313" s="22"/>
    </row>
    <row r="314" spans="2:11" x14ac:dyDescent="0.3">
      <c r="B314" s="18"/>
      <c r="C314" s="19"/>
      <c r="D314" s="20"/>
      <c r="E314" s="18"/>
      <c r="F314" s="18"/>
      <c r="G314" s="18"/>
      <c r="H314" s="21"/>
      <c r="I314" s="22"/>
    </row>
    <row r="315" spans="2:11" x14ac:dyDescent="0.3">
      <c r="B315" s="18"/>
      <c r="C315" s="19"/>
      <c r="D315" s="20"/>
      <c r="E315" s="18"/>
      <c r="F315" s="18"/>
      <c r="G315" s="18"/>
      <c r="H315" s="21"/>
      <c r="I315" s="22"/>
    </row>
    <row r="316" spans="2:11" x14ac:dyDescent="0.3">
      <c r="B316" s="18"/>
      <c r="C316" s="19"/>
      <c r="D316" s="20"/>
      <c r="E316" s="18"/>
      <c r="F316" s="18"/>
      <c r="G316" s="18"/>
      <c r="H316" s="21"/>
      <c r="I316" s="22"/>
    </row>
    <row r="317" spans="2:11" ht="19.2" x14ac:dyDescent="0.3">
      <c r="B317" s="18"/>
      <c r="C317" s="19"/>
      <c r="D317" s="20"/>
      <c r="E317" s="18"/>
      <c r="F317" s="18"/>
      <c r="G317" s="18"/>
      <c r="H317" s="21"/>
      <c r="I317" s="23"/>
      <c r="J317" s="23"/>
    </row>
    <row r="318" spans="2:11" x14ac:dyDescent="0.3">
      <c r="B318" s="18"/>
      <c r="C318" s="19"/>
      <c r="D318" s="20"/>
      <c r="E318" s="18"/>
      <c r="F318" s="18"/>
      <c r="G318" s="18"/>
      <c r="H318" s="21"/>
      <c r="I318" s="22"/>
    </row>
    <row r="319" spans="2:11" x14ac:dyDescent="0.3">
      <c r="B319" s="18"/>
      <c r="C319" s="19"/>
      <c r="D319" s="20"/>
      <c r="E319" s="18"/>
      <c r="F319" s="18"/>
      <c r="G319" s="18"/>
      <c r="H319" s="21"/>
      <c r="I319" s="22"/>
    </row>
    <row r="320" spans="2:11" x14ac:dyDescent="0.3">
      <c r="B320" s="18"/>
      <c r="C320" s="19"/>
      <c r="D320" s="20"/>
      <c r="E320" s="18"/>
      <c r="F320" s="18"/>
      <c r="G320" s="18"/>
      <c r="H320" s="21"/>
      <c r="I320" s="22"/>
    </row>
    <row r="321" spans="2:9" x14ac:dyDescent="0.3">
      <c r="B321" s="18"/>
      <c r="C321" s="19"/>
      <c r="D321" s="20"/>
      <c r="E321" s="18"/>
      <c r="F321" s="18"/>
      <c r="G321" s="18"/>
      <c r="H321" s="21"/>
      <c r="I321" s="22"/>
    </row>
    <row r="322" spans="2:9" x14ac:dyDescent="0.3">
      <c r="B322" s="18"/>
      <c r="C322" s="19"/>
      <c r="D322" s="20"/>
      <c r="E322" s="18"/>
      <c r="F322" s="18"/>
      <c r="G322" s="18"/>
      <c r="H322" s="21"/>
      <c r="I322" s="22"/>
    </row>
    <row r="323" spans="2:9" x14ac:dyDescent="0.3">
      <c r="B323" s="18"/>
      <c r="C323" s="19"/>
      <c r="D323" s="20"/>
      <c r="E323" s="18"/>
      <c r="F323" s="18"/>
      <c r="G323" s="18"/>
      <c r="H323" s="21"/>
      <c r="I323" s="22"/>
    </row>
    <row r="324" spans="2:9" x14ac:dyDescent="0.3">
      <c r="B324" s="18"/>
      <c r="C324" s="19"/>
      <c r="D324" s="20"/>
      <c r="E324" s="18"/>
      <c r="F324" s="18"/>
      <c r="G324" s="18"/>
      <c r="H324" s="21"/>
      <c r="I324" s="22"/>
    </row>
    <row r="325" spans="2:9" x14ac:dyDescent="0.3">
      <c r="B325" s="18"/>
      <c r="C325" s="19"/>
      <c r="D325" s="20"/>
      <c r="E325" s="18"/>
      <c r="F325" s="18"/>
      <c r="G325" s="18"/>
      <c r="H325" s="21"/>
      <c r="I325" s="22"/>
    </row>
    <row r="326" spans="2:9" x14ac:dyDescent="0.3">
      <c r="B326" s="18"/>
      <c r="C326" s="19"/>
      <c r="D326" s="20"/>
      <c r="E326" s="18"/>
      <c r="F326" s="18"/>
      <c r="G326" s="18"/>
      <c r="H326" s="21"/>
      <c r="I326" s="22"/>
    </row>
    <row r="327" spans="2:9" x14ac:dyDescent="0.3">
      <c r="B327" s="18"/>
      <c r="C327" s="19"/>
      <c r="D327" s="20"/>
      <c r="E327" s="18"/>
      <c r="F327" s="18"/>
      <c r="G327" s="18"/>
      <c r="H327" s="21"/>
      <c r="I327" s="22"/>
    </row>
    <row r="328" spans="2:9" x14ac:dyDescent="0.3">
      <c r="B328" s="18"/>
      <c r="C328" s="19"/>
      <c r="D328" s="20"/>
      <c r="E328" s="18"/>
      <c r="F328" s="18"/>
      <c r="G328" s="18"/>
      <c r="H328" s="21"/>
      <c r="I328" s="22"/>
    </row>
    <row r="329" spans="2:9" x14ac:dyDescent="0.3">
      <c r="B329" s="18"/>
      <c r="C329" s="19"/>
      <c r="D329" s="20"/>
      <c r="E329" s="18"/>
      <c r="F329" s="18"/>
      <c r="G329" s="18"/>
      <c r="H329" s="21"/>
      <c r="I329" s="22"/>
    </row>
    <row r="330" spans="2:9" x14ac:dyDescent="0.3">
      <c r="B330" s="18"/>
      <c r="C330" s="19"/>
      <c r="D330" s="20"/>
      <c r="E330" s="18"/>
      <c r="F330" s="18"/>
      <c r="G330" s="18"/>
      <c r="H330" s="21"/>
      <c r="I330" s="22"/>
    </row>
    <row r="331" spans="2:9" x14ac:dyDescent="0.3">
      <c r="B331" s="10"/>
      <c r="C331" s="19"/>
      <c r="D331" s="20"/>
      <c r="E331" s="18"/>
      <c r="F331" s="18"/>
      <c r="G331" s="18"/>
      <c r="H331" s="21"/>
    </row>
    <row r="332" spans="2:9" ht="19.2" x14ac:dyDescent="0.45">
      <c r="B332" s="24"/>
      <c r="C332" s="19"/>
      <c r="D332" s="20"/>
      <c r="E332" s="18"/>
      <c r="F332" s="18"/>
      <c r="G332" s="18"/>
      <c r="H332" s="21"/>
    </row>
    <row r="333" spans="2:9" x14ac:dyDescent="0.3">
      <c r="B333" s="10"/>
      <c r="C333" s="19"/>
      <c r="D333" s="20"/>
      <c r="E333" s="18"/>
      <c r="F333" s="18"/>
      <c r="G333" s="18"/>
      <c r="H333" s="21"/>
    </row>
    <row r="334" spans="2:9" x14ac:dyDescent="0.3">
      <c r="B334" s="10"/>
      <c r="C334" s="19"/>
      <c r="D334" s="20"/>
      <c r="E334" s="18"/>
      <c r="F334" s="18"/>
      <c r="G334" s="18"/>
      <c r="H334" s="21"/>
    </row>
    <row r="335" spans="2:9" x14ac:dyDescent="0.3">
      <c r="B335" s="10"/>
      <c r="C335" s="19"/>
      <c r="D335" s="20"/>
      <c r="E335" s="18"/>
      <c r="F335" s="18"/>
      <c r="G335" s="18"/>
      <c r="H335" s="21"/>
    </row>
    <row r="336" spans="2:9" x14ac:dyDescent="0.3">
      <c r="B336" s="10"/>
      <c r="C336" s="19"/>
      <c r="D336" s="20"/>
      <c r="E336" s="18"/>
      <c r="F336" s="18"/>
      <c r="G336" s="18"/>
      <c r="H336" s="21"/>
    </row>
    <row r="337" spans="2:10" x14ac:dyDescent="0.3">
      <c r="B337" s="10"/>
      <c r="C337" s="19"/>
      <c r="D337" s="20"/>
      <c r="E337" s="18"/>
      <c r="F337" s="18"/>
      <c r="G337" s="18"/>
      <c r="H337" s="21"/>
    </row>
    <row r="338" spans="2:10" x14ac:dyDescent="0.3">
      <c r="B338" s="10"/>
      <c r="C338" s="19"/>
      <c r="D338" s="20"/>
      <c r="E338" s="18"/>
      <c r="F338" s="18"/>
      <c r="G338" s="18"/>
      <c r="H338" s="21"/>
    </row>
    <row r="339" spans="2:10" x14ac:dyDescent="0.3">
      <c r="B339" s="10"/>
      <c r="C339" s="19"/>
      <c r="D339" s="20"/>
      <c r="E339" s="18"/>
      <c r="F339" s="18"/>
      <c r="G339" s="18"/>
      <c r="H339" s="21"/>
    </row>
    <row r="340" spans="2:10" x14ac:dyDescent="0.3">
      <c r="B340" s="10"/>
      <c r="C340" s="19"/>
      <c r="D340" s="20"/>
      <c r="E340" s="18"/>
      <c r="F340" s="18"/>
      <c r="G340" s="18"/>
      <c r="H340" s="21"/>
    </row>
    <row r="341" spans="2:10" x14ac:dyDescent="0.3">
      <c r="B341" s="10"/>
      <c r="C341" s="19"/>
      <c r="D341" s="20"/>
      <c r="E341" s="18"/>
      <c r="F341" s="18"/>
      <c r="G341" s="18"/>
      <c r="H341" s="21"/>
    </row>
    <row r="342" spans="2:10" x14ac:dyDescent="0.3">
      <c r="B342" s="10"/>
      <c r="C342" s="19"/>
      <c r="D342" s="20"/>
      <c r="E342" s="18"/>
      <c r="F342" s="18"/>
      <c r="G342" s="18"/>
      <c r="H342" s="21"/>
    </row>
    <row r="343" spans="2:10" x14ac:dyDescent="0.3">
      <c r="B343" s="10"/>
      <c r="C343" s="19"/>
      <c r="D343" s="20"/>
      <c r="E343" s="18"/>
      <c r="F343" s="18"/>
      <c r="G343" s="18"/>
      <c r="H343" s="21"/>
    </row>
    <row r="344" spans="2:10" x14ac:dyDescent="0.3">
      <c r="B344" s="10"/>
      <c r="C344" s="19"/>
      <c r="D344" s="20"/>
      <c r="E344" s="18"/>
      <c r="F344" s="18"/>
      <c r="G344" s="18"/>
      <c r="H344" s="21"/>
    </row>
    <row r="345" spans="2:10" x14ac:dyDescent="0.3">
      <c r="B345" s="10"/>
      <c r="C345" s="19"/>
      <c r="D345" s="20"/>
      <c r="E345" s="18"/>
      <c r="F345" s="18"/>
      <c r="G345" s="18"/>
      <c r="H345" s="21"/>
    </row>
    <row r="346" spans="2:10" x14ac:dyDescent="0.3">
      <c r="B346" s="10"/>
      <c r="C346" s="19"/>
      <c r="D346" s="20"/>
      <c r="E346" s="18"/>
      <c r="F346" s="18"/>
      <c r="G346" s="18"/>
      <c r="H346" s="21"/>
    </row>
    <row r="347" spans="2:10" x14ac:dyDescent="0.3">
      <c r="B347" s="10"/>
      <c r="C347" s="19"/>
      <c r="D347" s="20"/>
      <c r="E347" s="18"/>
      <c r="F347" s="18"/>
      <c r="G347" s="18"/>
      <c r="H347" s="21"/>
    </row>
    <row r="348" spans="2:10" ht="15" customHeight="1" x14ac:dyDescent="0.3">
      <c r="B348" s="10"/>
      <c r="C348" s="19"/>
      <c r="D348" s="20"/>
      <c r="E348" s="18"/>
      <c r="F348" s="18"/>
      <c r="G348" s="18"/>
      <c r="H348" s="21"/>
      <c r="I348" s="32"/>
      <c r="J348" s="32"/>
    </row>
    <row r="349" spans="2:10" ht="19.8" thickBot="1" x14ac:dyDescent="0.35">
      <c r="B349" s="27"/>
      <c r="C349" s="23"/>
      <c r="D349" s="23"/>
      <c r="E349" s="23"/>
      <c r="F349" s="23"/>
      <c r="G349" s="23"/>
      <c r="H349" s="23"/>
      <c r="I349" s="23"/>
      <c r="J349" s="23"/>
    </row>
    <row r="350" spans="2:10" ht="19.8" thickBot="1" x14ac:dyDescent="0.5">
      <c r="B350" s="25" t="s">
        <v>28</v>
      </c>
      <c r="C350" s="21">
        <v>90.47</v>
      </c>
      <c r="D350" s="28"/>
      <c r="E350" s="29"/>
      <c r="F350" s="29"/>
      <c r="G350" s="29"/>
      <c r="H350" s="30"/>
      <c r="I350" s="30"/>
      <c r="J350" s="31"/>
    </row>
    <row r="359" spans="2:11" ht="15" thickBot="1" x14ac:dyDescent="0.35"/>
    <row r="360" spans="2:11" ht="25.2" thickBot="1" x14ac:dyDescent="0.35">
      <c r="B360" s="55" t="s">
        <v>15</v>
      </c>
      <c r="C360" s="56"/>
      <c r="D360" s="56"/>
      <c r="E360" s="56"/>
      <c r="F360" s="56"/>
      <c r="G360" s="56"/>
      <c r="H360" s="56"/>
      <c r="I360" s="56"/>
      <c r="J360" s="56"/>
      <c r="K360" s="57"/>
    </row>
    <row r="361" spans="2:11" ht="19.8" thickBot="1" x14ac:dyDescent="0.35">
      <c r="B361" s="37" t="s">
        <v>20</v>
      </c>
      <c r="C361" s="38" t="s">
        <v>21</v>
      </c>
      <c r="D361" s="38" t="s">
        <v>22</v>
      </c>
      <c r="E361" s="38" t="s">
        <v>23</v>
      </c>
      <c r="F361" s="38" t="s">
        <v>24</v>
      </c>
      <c r="G361" s="38" t="s">
        <v>25</v>
      </c>
      <c r="H361" s="38" t="s">
        <v>26</v>
      </c>
      <c r="I361" s="38" t="s">
        <v>27</v>
      </c>
      <c r="J361" s="38" t="s">
        <v>7</v>
      </c>
      <c r="K361" s="38" t="s">
        <v>32</v>
      </c>
    </row>
    <row r="362" spans="2:11" ht="15" thickBot="1" x14ac:dyDescent="0.35">
      <c r="B362" s="41" t="s">
        <v>103</v>
      </c>
      <c r="C362" s="42" t="s">
        <v>33</v>
      </c>
      <c r="D362" s="20"/>
      <c r="E362" s="43" t="s">
        <v>102</v>
      </c>
      <c r="F362" s="43">
        <v>2</v>
      </c>
      <c r="G362" s="44" t="s">
        <v>33</v>
      </c>
      <c r="H362" s="51" t="s">
        <v>33</v>
      </c>
      <c r="I362" s="39">
        <f>SUM(H362:H400) + C402</f>
        <v>71</v>
      </c>
      <c r="J362" s="36">
        <f xml:space="preserve"> (I362)*0.2</f>
        <v>14.200000000000001</v>
      </c>
      <c r="K362" s="39">
        <f>SUM(I362-J362)</f>
        <v>56.8</v>
      </c>
    </row>
    <row r="363" spans="2:11" x14ac:dyDescent="0.3">
      <c r="B363" s="18"/>
      <c r="C363" s="19"/>
      <c r="D363" s="20"/>
      <c r="E363" s="18"/>
      <c r="F363" s="18"/>
      <c r="G363" s="18"/>
      <c r="H363" s="21"/>
      <c r="I363" s="22"/>
    </row>
    <row r="364" spans="2:11" x14ac:dyDescent="0.3">
      <c r="B364" s="18"/>
      <c r="C364" s="19"/>
      <c r="D364" s="20"/>
      <c r="E364" s="18"/>
      <c r="F364" s="18"/>
      <c r="G364" s="18"/>
      <c r="H364" s="21"/>
      <c r="I364" s="22"/>
    </row>
    <row r="365" spans="2:11" x14ac:dyDescent="0.3">
      <c r="B365" s="18"/>
      <c r="C365" s="19"/>
      <c r="D365" s="20"/>
      <c r="E365" s="18"/>
      <c r="F365" s="18"/>
      <c r="G365" s="18"/>
      <c r="H365" s="21"/>
      <c r="I365" s="22"/>
    </row>
    <row r="366" spans="2:11" x14ac:dyDescent="0.3">
      <c r="B366" s="18"/>
      <c r="C366" s="19"/>
      <c r="D366" s="20"/>
      <c r="E366" s="18"/>
      <c r="F366" s="18"/>
      <c r="G366" s="18"/>
      <c r="H366" s="21"/>
      <c r="I366" s="22"/>
    </row>
    <row r="367" spans="2:11" x14ac:dyDescent="0.3">
      <c r="B367" s="18"/>
      <c r="C367" s="19"/>
      <c r="D367" s="20"/>
      <c r="E367" s="18"/>
      <c r="F367" s="18"/>
      <c r="G367" s="18"/>
      <c r="H367" s="21"/>
      <c r="I367" s="22"/>
    </row>
    <row r="368" spans="2:11" x14ac:dyDescent="0.3">
      <c r="B368" s="18"/>
      <c r="C368" s="19"/>
      <c r="D368" s="20"/>
      <c r="E368" s="18"/>
      <c r="F368" s="18"/>
      <c r="G368" s="18"/>
      <c r="H368" s="21"/>
      <c r="I368" s="22"/>
    </row>
    <row r="369" spans="2:10" ht="19.2" x14ac:dyDescent="0.3">
      <c r="B369" s="18"/>
      <c r="C369" s="19"/>
      <c r="D369" s="20"/>
      <c r="E369" s="18"/>
      <c r="F369" s="18"/>
      <c r="G369" s="18"/>
      <c r="H369" s="21"/>
      <c r="I369" s="23"/>
      <c r="J369" s="23"/>
    </row>
    <row r="370" spans="2:10" x14ac:dyDescent="0.3">
      <c r="B370" s="18"/>
      <c r="C370" s="19"/>
      <c r="D370" s="20"/>
      <c r="E370" s="18"/>
      <c r="F370" s="18"/>
      <c r="G370" s="18"/>
      <c r="H370" s="21"/>
      <c r="I370" s="22"/>
    </row>
    <row r="371" spans="2:10" x14ac:dyDescent="0.3">
      <c r="B371" s="18"/>
      <c r="C371" s="19"/>
      <c r="D371" s="20"/>
      <c r="E371" s="18"/>
      <c r="F371" s="18"/>
      <c r="G371" s="18"/>
      <c r="H371" s="21"/>
      <c r="I371" s="22"/>
    </row>
    <row r="372" spans="2:10" x14ac:dyDescent="0.3">
      <c r="B372" s="18"/>
      <c r="C372" s="19"/>
      <c r="D372" s="20"/>
      <c r="E372" s="18"/>
      <c r="F372" s="18"/>
      <c r="G372" s="18"/>
      <c r="H372" s="21"/>
      <c r="I372" s="22"/>
    </row>
    <row r="373" spans="2:10" x14ac:dyDescent="0.3">
      <c r="B373" s="18"/>
      <c r="C373" s="19"/>
      <c r="D373" s="20"/>
      <c r="E373" s="18"/>
      <c r="F373" s="18"/>
      <c r="G373" s="18"/>
      <c r="H373" s="21"/>
      <c r="I373" s="22"/>
    </row>
    <row r="374" spans="2:10" x14ac:dyDescent="0.3">
      <c r="B374" s="18"/>
      <c r="C374" s="19"/>
      <c r="D374" s="20"/>
      <c r="E374" s="18"/>
      <c r="F374" s="18"/>
      <c r="G374" s="18"/>
      <c r="H374" s="21"/>
      <c r="I374" s="22"/>
    </row>
    <row r="375" spans="2:10" x14ac:dyDescent="0.3">
      <c r="B375" s="18"/>
      <c r="C375" s="19"/>
      <c r="D375" s="20"/>
      <c r="E375" s="18"/>
      <c r="F375" s="18"/>
      <c r="G375" s="18"/>
      <c r="H375" s="21"/>
      <c r="I375" s="22"/>
    </row>
    <row r="376" spans="2:10" x14ac:dyDescent="0.3">
      <c r="B376" s="18"/>
      <c r="C376" s="19"/>
      <c r="D376" s="20"/>
      <c r="E376" s="18"/>
      <c r="F376" s="18"/>
      <c r="G376" s="18"/>
      <c r="H376" s="21"/>
      <c r="I376" s="22"/>
    </row>
    <row r="377" spans="2:10" x14ac:dyDescent="0.3">
      <c r="B377" s="18"/>
      <c r="C377" s="19"/>
      <c r="D377" s="20"/>
      <c r="E377" s="18"/>
      <c r="F377" s="18"/>
      <c r="G377" s="18"/>
      <c r="H377" s="21"/>
      <c r="I377" s="22"/>
    </row>
    <row r="378" spans="2:10" x14ac:dyDescent="0.3">
      <c r="B378" s="18"/>
      <c r="C378" s="19"/>
      <c r="D378" s="20"/>
      <c r="E378" s="18"/>
      <c r="F378" s="18"/>
      <c r="G378" s="18"/>
      <c r="H378" s="21"/>
      <c r="I378" s="22"/>
    </row>
    <row r="379" spans="2:10" x14ac:dyDescent="0.3">
      <c r="B379" s="18"/>
      <c r="C379" s="19"/>
      <c r="D379" s="20"/>
      <c r="E379" s="18"/>
      <c r="F379" s="18"/>
      <c r="G379" s="18"/>
      <c r="H379" s="21"/>
      <c r="I379" s="22"/>
    </row>
    <row r="380" spans="2:10" x14ac:dyDescent="0.3">
      <c r="B380" s="18"/>
      <c r="C380" s="19"/>
      <c r="D380" s="20"/>
      <c r="E380" s="18"/>
      <c r="F380" s="18"/>
      <c r="G380" s="18"/>
      <c r="H380" s="21"/>
      <c r="I380" s="22"/>
    </row>
    <row r="381" spans="2:10" x14ac:dyDescent="0.3">
      <c r="B381" s="18"/>
      <c r="C381" s="19"/>
      <c r="D381" s="20"/>
      <c r="E381" s="18"/>
      <c r="F381" s="18"/>
      <c r="G381" s="18"/>
      <c r="H381" s="21"/>
      <c r="I381" s="22"/>
    </row>
    <row r="382" spans="2:10" x14ac:dyDescent="0.3">
      <c r="B382" s="18"/>
      <c r="C382" s="19"/>
      <c r="D382" s="20"/>
      <c r="E382" s="18"/>
      <c r="F382" s="18"/>
      <c r="G382" s="18"/>
      <c r="H382" s="21"/>
      <c r="I382" s="22"/>
    </row>
    <row r="383" spans="2:10" x14ac:dyDescent="0.3">
      <c r="B383" s="10"/>
      <c r="C383" s="19"/>
      <c r="D383" s="20"/>
      <c r="E383" s="18"/>
      <c r="F383" s="18"/>
      <c r="G383" s="18"/>
      <c r="H383" s="21"/>
    </row>
    <row r="384" spans="2:10" ht="19.2" x14ac:dyDescent="0.45">
      <c r="B384" s="24"/>
      <c r="C384" s="19"/>
      <c r="D384" s="20"/>
      <c r="E384" s="18"/>
      <c r="F384" s="18"/>
      <c r="G384" s="18"/>
      <c r="H384" s="21"/>
    </row>
    <row r="385" spans="2:10" x14ac:dyDescent="0.3">
      <c r="B385" s="10"/>
      <c r="C385" s="19"/>
      <c r="D385" s="20"/>
      <c r="E385" s="18"/>
      <c r="F385" s="18"/>
      <c r="G385" s="18"/>
      <c r="H385" s="21"/>
    </row>
    <row r="386" spans="2:10" x14ac:dyDescent="0.3">
      <c r="B386" s="10"/>
      <c r="C386" s="19"/>
      <c r="D386" s="20"/>
      <c r="E386" s="18"/>
      <c r="F386" s="18"/>
      <c r="G386" s="18"/>
      <c r="H386" s="21"/>
    </row>
    <row r="387" spans="2:10" x14ac:dyDescent="0.3">
      <c r="B387" s="10"/>
      <c r="C387" s="19"/>
      <c r="D387" s="20"/>
      <c r="E387" s="18"/>
      <c r="F387" s="18"/>
      <c r="G387" s="18"/>
      <c r="H387" s="21"/>
    </row>
    <row r="388" spans="2:10" x14ac:dyDescent="0.3">
      <c r="B388" s="10"/>
      <c r="C388" s="19"/>
      <c r="D388" s="20"/>
      <c r="E388" s="18"/>
      <c r="F388" s="18"/>
      <c r="G388" s="18"/>
      <c r="H388" s="21"/>
    </row>
    <row r="389" spans="2:10" x14ac:dyDescent="0.3">
      <c r="B389" s="10"/>
      <c r="C389" s="19"/>
      <c r="D389" s="20"/>
      <c r="E389" s="18"/>
      <c r="F389" s="18"/>
      <c r="G389" s="18"/>
      <c r="H389" s="21"/>
    </row>
    <row r="390" spans="2:10" x14ac:dyDescent="0.3">
      <c r="B390" s="10"/>
      <c r="C390" s="19"/>
      <c r="D390" s="20"/>
      <c r="E390" s="18"/>
      <c r="F390" s="18"/>
      <c r="G390" s="18"/>
      <c r="H390" s="21"/>
    </row>
    <row r="391" spans="2:10" x14ac:dyDescent="0.3">
      <c r="B391" s="10"/>
      <c r="C391" s="19"/>
      <c r="D391" s="20"/>
      <c r="E391" s="18"/>
      <c r="F391" s="18"/>
      <c r="G391" s="18"/>
      <c r="H391" s="21"/>
    </row>
    <row r="392" spans="2:10" x14ac:dyDescent="0.3">
      <c r="B392" s="10"/>
      <c r="C392" s="19"/>
      <c r="D392" s="20"/>
      <c r="E392" s="18"/>
      <c r="F392" s="18"/>
      <c r="G392" s="18"/>
      <c r="H392" s="21"/>
    </row>
    <row r="393" spans="2:10" x14ac:dyDescent="0.3">
      <c r="B393" s="10"/>
      <c r="C393" s="19"/>
      <c r="D393" s="20"/>
      <c r="E393" s="18"/>
      <c r="F393" s="18"/>
      <c r="G393" s="18"/>
      <c r="H393" s="21"/>
    </row>
    <row r="394" spans="2:10" x14ac:dyDescent="0.3">
      <c r="B394" s="10"/>
      <c r="C394" s="19"/>
      <c r="D394" s="20"/>
      <c r="E394" s="18"/>
      <c r="F394" s="18"/>
      <c r="G394" s="18"/>
      <c r="H394" s="21"/>
    </row>
    <row r="395" spans="2:10" x14ac:dyDescent="0.3">
      <c r="B395" s="10"/>
      <c r="C395" s="19"/>
      <c r="D395" s="20"/>
      <c r="E395" s="18"/>
      <c r="F395" s="18"/>
      <c r="G395" s="18"/>
      <c r="H395" s="21"/>
    </row>
    <row r="396" spans="2:10" x14ac:dyDescent="0.3">
      <c r="B396" s="10"/>
      <c r="C396" s="19"/>
      <c r="D396" s="20"/>
      <c r="E396" s="18"/>
      <c r="F396" s="18"/>
      <c r="G396" s="18"/>
      <c r="H396" s="21"/>
    </row>
    <row r="397" spans="2:10" x14ac:dyDescent="0.3">
      <c r="B397" s="10"/>
      <c r="C397" s="19"/>
      <c r="D397" s="20"/>
      <c r="E397" s="18"/>
      <c r="F397" s="18"/>
      <c r="G397" s="18"/>
      <c r="H397" s="21"/>
    </row>
    <row r="398" spans="2:10" x14ac:dyDescent="0.3">
      <c r="B398" s="10"/>
      <c r="C398" s="19"/>
      <c r="D398" s="20"/>
      <c r="E398" s="18"/>
      <c r="F398" s="18"/>
      <c r="G398" s="18"/>
      <c r="H398" s="21"/>
    </row>
    <row r="399" spans="2:10" x14ac:dyDescent="0.3">
      <c r="B399" s="10"/>
      <c r="C399" s="19"/>
      <c r="D399" s="20"/>
      <c r="E399" s="18"/>
      <c r="F399" s="18"/>
      <c r="G399" s="18"/>
      <c r="H399" s="21"/>
    </row>
    <row r="400" spans="2:10" ht="15" customHeight="1" x14ac:dyDescent="0.3">
      <c r="B400" s="10"/>
      <c r="C400" s="19"/>
      <c r="D400" s="20"/>
      <c r="E400" s="18"/>
      <c r="F400" s="18"/>
      <c r="G400" s="18"/>
      <c r="H400" s="21"/>
      <c r="I400" s="32"/>
      <c r="J400" s="32"/>
    </row>
    <row r="401" spans="2:11" ht="19.8" thickBot="1" x14ac:dyDescent="0.35">
      <c r="B401" s="27"/>
      <c r="C401" s="23"/>
      <c r="D401" s="23"/>
      <c r="E401" s="23"/>
      <c r="F401" s="23"/>
      <c r="G401" s="23"/>
      <c r="H401" s="23"/>
      <c r="I401" s="23"/>
      <c r="J401" s="23"/>
    </row>
    <row r="402" spans="2:11" ht="19.8" thickBot="1" x14ac:dyDescent="0.5">
      <c r="B402" s="25" t="s">
        <v>28</v>
      </c>
      <c r="C402" s="21">
        <v>71</v>
      </c>
      <c r="D402" s="28"/>
      <c r="E402" s="29"/>
      <c r="F402" s="29"/>
      <c r="G402" s="29"/>
      <c r="H402" s="30"/>
      <c r="I402" s="30"/>
      <c r="J402" s="31"/>
    </row>
    <row r="411" spans="2:11" ht="15" thickBot="1" x14ac:dyDescent="0.35"/>
    <row r="412" spans="2:11" ht="25.2" thickBot="1" x14ac:dyDescent="0.35">
      <c r="B412" s="55" t="s">
        <v>16</v>
      </c>
      <c r="C412" s="56"/>
      <c r="D412" s="56"/>
      <c r="E412" s="56"/>
      <c r="F412" s="56"/>
      <c r="G412" s="56"/>
      <c r="H412" s="56"/>
      <c r="I412" s="56"/>
      <c r="J412" s="56"/>
      <c r="K412" s="57"/>
    </row>
    <row r="413" spans="2:11" ht="19.8" thickBot="1" x14ac:dyDescent="0.35">
      <c r="B413" s="37" t="s">
        <v>20</v>
      </c>
      <c r="C413" s="38" t="s">
        <v>21</v>
      </c>
      <c r="D413" s="38" t="s">
        <v>22</v>
      </c>
      <c r="E413" s="38" t="s">
        <v>23</v>
      </c>
      <c r="F413" s="38" t="s">
        <v>24</v>
      </c>
      <c r="G413" s="38" t="s">
        <v>25</v>
      </c>
      <c r="H413" s="38" t="s">
        <v>26</v>
      </c>
      <c r="I413" s="38" t="s">
        <v>27</v>
      </c>
      <c r="J413" s="38" t="s">
        <v>7</v>
      </c>
      <c r="K413" s="38" t="s">
        <v>32</v>
      </c>
    </row>
    <row r="414" spans="2:11" ht="15" thickBot="1" x14ac:dyDescent="0.35">
      <c r="B414" s="41" t="s">
        <v>105</v>
      </c>
      <c r="C414" s="42" t="s">
        <v>33</v>
      </c>
      <c r="D414" s="20"/>
      <c r="E414" s="43" t="s">
        <v>104</v>
      </c>
      <c r="F414" s="43">
        <v>2</v>
      </c>
      <c r="G414" s="44" t="s">
        <v>33</v>
      </c>
      <c r="H414" s="51" t="s">
        <v>33</v>
      </c>
      <c r="I414" s="39">
        <f>SUM(H414:H452) + C454</f>
        <v>277.51</v>
      </c>
      <c r="J414" s="36">
        <f xml:space="preserve"> (I414)*0.2</f>
        <v>55.502000000000002</v>
      </c>
      <c r="K414" s="39">
        <f>SUM(I414-J414)</f>
        <v>222.00799999999998</v>
      </c>
    </row>
    <row r="415" spans="2:11" x14ac:dyDescent="0.3">
      <c r="B415" s="41" t="s">
        <v>106</v>
      </c>
      <c r="C415" s="42" t="s">
        <v>33</v>
      </c>
      <c r="D415" s="20"/>
      <c r="E415" s="43">
        <v>2.61</v>
      </c>
      <c r="F415" s="43">
        <v>120</v>
      </c>
      <c r="G415" s="44" t="s">
        <v>33</v>
      </c>
      <c r="H415" s="52" t="s">
        <v>33</v>
      </c>
      <c r="I415" s="22"/>
    </row>
    <row r="416" spans="2:11" x14ac:dyDescent="0.3">
      <c r="B416" s="41" t="s">
        <v>106</v>
      </c>
      <c r="C416" s="42" t="s">
        <v>33</v>
      </c>
      <c r="D416" s="20"/>
      <c r="E416" s="43">
        <v>2.67</v>
      </c>
      <c r="F416" s="43">
        <v>120</v>
      </c>
      <c r="G416" s="44" t="s">
        <v>33</v>
      </c>
      <c r="H416" s="52" t="s">
        <v>33</v>
      </c>
      <c r="I416" s="22"/>
    </row>
    <row r="417" spans="2:10" x14ac:dyDescent="0.3">
      <c r="B417" s="41" t="s">
        <v>106</v>
      </c>
      <c r="C417" s="42" t="s">
        <v>33</v>
      </c>
      <c r="D417" s="20"/>
      <c r="E417" s="43">
        <v>2.72</v>
      </c>
      <c r="F417" s="43">
        <v>120</v>
      </c>
      <c r="G417" s="44" t="s">
        <v>33</v>
      </c>
      <c r="H417" s="52" t="s">
        <v>33</v>
      </c>
      <c r="I417" s="22"/>
    </row>
    <row r="418" spans="2:10" x14ac:dyDescent="0.3">
      <c r="B418" s="41" t="s">
        <v>107</v>
      </c>
      <c r="C418" s="42" t="s">
        <v>33</v>
      </c>
      <c r="D418" s="20"/>
      <c r="E418" s="43">
        <v>0.47</v>
      </c>
      <c r="F418" s="43">
        <v>120</v>
      </c>
      <c r="G418" s="44" t="s">
        <v>33</v>
      </c>
      <c r="H418" s="52" t="s">
        <v>33</v>
      </c>
      <c r="I418" s="22"/>
    </row>
    <row r="419" spans="2:10" x14ac:dyDescent="0.3">
      <c r="B419" s="41" t="s">
        <v>107</v>
      </c>
      <c r="C419" s="42" t="s">
        <v>33</v>
      </c>
      <c r="D419" s="20"/>
      <c r="E419" s="43">
        <v>0.49</v>
      </c>
      <c r="F419" s="43">
        <v>120</v>
      </c>
      <c r="G419" s="44" t="s">
        <v>33</v>
      </c>
      <c r="H419" s="52" t="s">
        <v>33</v>
      </c>
      <c r="I419" s="22"/>
    </row>
    <row r="420" spans="2:10" x14ac:dyDescent="0.3">
      <c r="B420" s="41" t="s">
        <v>107</v>
      </c>
      <c r="C420" s="42" t="s">
        <v>33</v>
      </c>
      <c r="D420" s="20"/>
      <c r="E420" s="43">
        <v>0.14000000000000001</v>
      </c>
      <c r="F420" s="43">
        <v>120</v>
      </c>
      <c r="G420" s="44" t="s">
        <v>33</v>
      </c>
      <c r="H420" s="52" t="s">
        <v>33</v>
      </c>
      <c r="I420" s="22"/>
    </row>
    <row r="421" spans="2:10" ht="19.2" x14ac:dyDescent="0.3">
      <c r="B421" s="41" t="s">
        <v>108</v>
      </c>
      <c r="C421" s="42" t="s">
        <v>33</v>
      </c>
      <c r="D421" s="20"/>
      <c r="E421" s="43">
        <v>0.13</v>
      </c>
      <c r="F421" s="43">
        <v>120</v>
      </c>
      <c r="G421" s="44" t="s">
        <v>33</v>
      </c>
      <c r="H421" s="52" t="s">
        <v>33</v>
      </c>
      <c r="I421" s="23"/>
      <c r="J421" s="23"/>
    </row>
    <row r="422" spans="2:10" x14ac:dyDescent="0.3">
      <c r="B422" s="41" t="s">
        <v>110</v>
      </c>
      <c r="C422" s="42" t="s">
        <v>33</v>
      </c>
      <c r="D422" s="20"/>
      <c r="E422" s="43">
        <v>0.46</v>
      </c>
      <c r="F422" s="43">
        <v>120</v>
      </c>
      <c r="G422" s="44" t="s">
        <v>33</v>
      </c>
      <c r="H422" s="52" t="s">
        <v>33</v>
      </c>
      <c r="I422" s="22"/>
    </row>
    <row r="423" spans="2:10" x14ac:dyDescent="0.3">
      <c r="B423" s="41" t="s">
        <v>109</v>
      </c>
      <c r="C423" s="42" t="s">
        <v>33</v>
      </c>
      <c r="D423" s="20"/>
      <c r="E423" s="43">
        <v>0.47</v>
      </c>
      <c r="F423" s="43">
        <v>120</v>
      </c>
      <c r="G423" s="44" t="s">
        <v>33</v>
      </c>
      <c r="H423" s="52" t="s">
        <v>33</v>
      </c>
      <c r="I423" s="22"/>
    </row>
    <row r="424" spans="2:10" x14ac:dyDescent="0.3">
      <c r="B424" s="41" t="s">
        <v>111</v>
      </c>
      <c r="C424" s="42" t="s">
        <v>33</v>
      </c>
      <c r="D424" s="20"/>
      <c r="E424" s="43">
        <v>0.45</v>
      </c>
      <c r="F424" s="43">
        <v>120</v>
      </c>
      <c r="G424" s="44" t="s">
        <v>33</v>
      </c>
      <c r="H424" s="52" t="s">
        <v>33</v>
      </c>
      <c r="I424" s="22"/>
    </row>
    <row r="425" spans="2:10" x14ac:dyDescent="0.3">
      <c r="B425" s="41" t="s">
        <v>111</v>
      </c>
      <c r="C425" s="42" t="s">
        <v>33</v>
      </c>
      <c r="D425" s="20"/>
      <c r="E425" s="43">
        <v>1.91</v>
      </c>
      <c r="F425" s="43">
        <v>120</v>
      </c>
      <c r="G425" s="44" t="s">
        <v>33</v>
      </c>
      <c r="H425" s="52" t="s">
        <v>33</v>
      </c>
      <c r="I425" s="22"/>
    </row>
    <row r="426" spans="2:10" x14ac:dyDescent="0.3">
      <c r="B426" s="41" t="s">
        <v>112</v>
      </c>
      <c r="C426" s="42" t="s">
        <v>33</v>
      </c>
      <c r="D426" s="20"/>
      <c r="E426" s="43">
        <v>0.26</v>
      </c>
      <c r="F426" s="43">
        <v>120</v>
      </c>
      <c r="G426" s="44" t="s">
        <v>33</v>
      </c>
      <c r="H426" s="52" t="s">
        <v>33</v>
      </c>
      <c r="I426" s="22"/>
    </row>
    <row r="427" spans="2:10" x14ac:dyDescent="0.3">
      <c r="B427" s="41" t="s">
        <v>114</v>
      </c>
      <c r="C427" s="42" t="s">
        <v>33</v>
      </c>
      <c r="D427" s="20"/>
      <c r="E427" s="43">
        <v>0.18</v>
      </c>
      <c r="F427" s="43">
        <v>120</v>
      </c>
      <c r="G427" s="44" t="s">
        <v>33</v>
      </c>
      <c r="H427" s="52" t="s">
        <v>33</v>
      </c>
      <c r="I427" s="22"/>
    </row>
    <row r="428" spans="2:10" x14ac:dyDescent="0.3">
      <c r="B428" s="41" t="s">
        <v>113</v>
      </c>
      <c r="C428" s="42" t="s">
        <v>33</v>
      </c>
      <c r="D428" s="20"/>
      <c r="E428" s="43">
        <v>0.13</v>
      </c>
      <c r="F428" s="43">
        <v>120</v>
      </c>
      <c r="G428" s="44" t="s">
        <v>33</v>
      </c>
      <c r="H428" s="52" t="s">
        <v>33</v>
      </c>
      <c r="I428" s="22"/>
    </row>
    <row r="429" spans="2:10" x14ac:dyDescent="0.3">
      <c r="B429" s="18"/>
      <c r="C429" s="19"/>
      <c r="D429" s="20"/>
      <c r="E429" s="18"/>
      <c r="F429" s="18"/>
      <c r="G429" s="18"/>
      <c r="H429" s="21"/>
      <c r="I429" s="22"/>
    </row>
    <row r="430" spans="2:10" x14ac:dyDescent="0.3">
      <c r="B430" s="18"/>
      <c r="C430" s="19"/>
      <c r="D430" s="20"/>
      <c r="E430" s="18"/>
      <c r="F430" s="18"/>
      <c r="G430" s="18"/>
      <c r="H430" s="21"/>
      <c r="I430" s="22"/>
    </row>
    <row r="431" spans="2:10" x14ac:dyDescent="0.3">
      <c r="B431" s="18"/>
      <c r="C431" s="19"/>
      <c r="D431" s="20"/>
      <c r="E431" s="18"/>
      <c r="F431" s="18"/>
      <c r="G431" s="18"/>
      <c r="H431" s="21"/>
      <c r="I431" s="22"/>
    </row>
    <row r="432" spans="2:10" x14ac:dyDescent="0.3">
      <c r="B432" s="18"/>
      <c r="C432" s="19"/>
      <c r="D432" s="20"/>
      <c r="E432" s="18"/>
      <c r="F432" s="18"/>
      <c r="G432" s="18"/>
      <c r="H432" s="21"/>
      <c r="I432" s="22"/>
    </row>
    <row r="433" spans="2:9" x14ac:dyDescent="0.3">
      <c r="B433" s="18"/>
      <c r="C433" s="19"/>
      <c r="D433" s="20"/>
      <c r="E433" s="18"/>
      <c r="F433" s="18"/>
      <c r="G433" s="18"/>
      <c r="H433" s="21"/>
      <c r="I433" s="22"/>
    </row>
    <row r="434" spans="2:9" x14ac:dyDescent="0.3">
      <c r="B434" s="18"/>
      <c r="C434" s="19"/>
      <c r="D434" s="20"/>
      <c r="E434" s="18"/>
      <c r="F434" s="18"/>
      <c r="G434" s="18"/>
      <c r="H434" s="21"/>
      <c r="I434" s="22"/>
    </row>
    <row r="435" spans="2:9" x14ac:dyDescent="0.3">
      <c r="B435" s="10"/>
      <c r="C435" s="19"/>
      <c r="D435" s="20"/>
      <c r="E435" s="18"/>
      <c r="F435" s="18"/>
      <c r="G435" s="18"/>
      <c r="H435" s="21"/>
    </row>
    <row r="436" spans="2:9" ht="19.2" x14ac:dyDescent="0.45">
      <c r="B436" s="24"/>
      <c r="C436" s="19"/>
      <c r="D436" s="20"/>
      <c r="E436" s="18"/>
      <c r="F436" s="18"/>
      <c r="G436" s="18"/>
      <c r="H436" s="21"/>
    </row>
    <row r="437" spans="2:9" x14ac:dyDescent="0.3">
      <c r="B437" s="10"/>
      <c r="C437" s="19"/>
      <c r="D437" s="20"/>
      <c r="E437" s="18"/>
      <c r="F437" s="18"/>
      <c r="G437" s="18"/>
      <c r="H437" s="21"/>
    </row>
    <row r="438" spans="2:9" x14ac:dyDescent="0.3">
      <c r="B438" s="10"/>
      <c r="C438" s="19"/>
      <c r="D438" s="20"/>
      <c r="E438" s="18"/>
      <c r="F438" s="18"/>
      <c r="G438" s="18"/>
      <c r="H438" s="21"/>
    </row>
    <row r="439" spans="2:9" x14ac:dyDescent="0.3">
      <c r="B439" s="10"/>
      <c r="C439" s="19"/>
      <c r="D439" s="20"/>
      <c r="E439" s="18"/>
      <c r="F439" s="18"/>
      <c r="G439" s="18"/>
      <c r="H439" s="21"/>
    </row>
    <row r="440" spans="2:9" x14ac:dyDescent="0.3">
      <c r="B440" s="10"/>
      <c r="C440" s="19"/>
      <c r="D440" s="20"/>
      <c r="E440" s="18"/>
      <c r="F440" s="18"/>
      <c r="G440" s="18"/>
      <c r="H440" s="21"/>
    </row>
    <row r="441" spans="2:9" x14ac:dyDescent="0.3">
      <c r="B441" s="10"/>
      <c r="C441" s="19"/>
      <c r="D441" s="20"/>
      <c r="E441" s="18"/>
      <c r="F441" s="18"/>
      <c r="G441" s="18"/>
      <c r="H441" s="21"/>
    </row>
    <row r="442" spans="2:9" x14ac:dyDescent="0.3">
      <c r="B442" s="10"/>
      <c r="C442" s="19"/>
      <c r="D442" s="20"/>
      <c r="E442" s="18"/>
      <c r="F442" s="18"/>
      <c r="G442" s="18"/>
      <c r="H442" s="21"/>
    </row>
    <row r="443" spans="2:9" x14ac:dyDescent="0.3">
      <c r="B443" s="10"/>
      <c r="C443" s="19"/>
      <c r="D443" s="20"/>
      <c r="E443" s="18"/>
      <c r="F443" s="18"/>
      <c r="G443" s="18"/>
      <c r="H443" s="21"/>
    </row>
    <row r="444" spans="2:9" x14ac:dyDescent="0.3">
      <c r="B444" s="10"/>
      <c r="C444" s="19"/>
      <c r="D444" s="20"/>
      <c r="E444" s="18"/>
      <c r="F444" s="18"/>
      <c r="G444" s="18"/>
      <c r="H444" s="21"/>
    </row>
    <row r="445" spans="2:9" x14ac:dyDescent="0.3">
      <c r="B445" s="10"/>
      <c r="C445" s="19"/>
      <c r="D445" s="20"/>
      <c r="E445" s="18"/>
      <c r="F445" s="18"/>
      <c r="G445" s="18"/>
      <c r="H445" s="21"/>
    </row>
    <row r="446" spans="2:9" x14ac:dyDescent="0.3">
      <c r="B446" s="10"/>
      <c r="C446" s="19"/>
      <c r="D446" s="20"/>
      <c r="E446" s="18"/>
      <c r="F446" s="18"/>
      <c r="G446" s="18"/>
      <c r="H446" s="21"/>
    </row>
    <row r="447" spans="2:9" x14ac:dyDescent="0.3">
      <c r="B447" s="10"/>
      <c r="C447" s="19"/>
      <c r="D447" s="20"/>
      <c r="E447" s="18"/>
      <c r="F447" s="18"/>
      <c r="G447" s="18"/>
      <c r="H447" s="21"/>
    </row>
    <row r="448" spans="2:9" x14ac:dyDescent="0.3">
      <c r="B448" s="10"/>
      <c r="C448" s="19"/>
      <c r="D448" s="20"/>
      <c r="E448" s="18"/>
      <c r="F448" s="18"/>
      <c r="G448" s="18"/>
      <c r="H448" s="21"/>
    </row>
    <row r="449" spans="2:11" x14ac:dyDescent="0.3">
      <c r="B449" s="10"/>
      <c r="C449" s="19"/>
      <c r="D449" s="20"/>
      <c r="E449" s="18"/>
      <c r="F449" s="18"/>
      <c r="G449" s="18"/>
      <c r="H449" s="21"/>
    </row>
    <row r="450" spans="2:11" x14ac:dyDescent="0.3">
      <c r="B450" s="10"/>
      <c r="C450" s="19"/>
      <c r="D450" s="20"/>
      <c r="E450" s="18"/>
      <c r="F450" s="18"/>
      <c r="G450" s="18"/>
      <c r="H450" s="21"/>
    </row>
    <row r="451" spans="2:11" x14ac:dyDescent="0.3">
      <c r="B451" s="10"/>
      <c r="C451" s="19"/>
      <c r="D451" s="20"/>
      <c r="E451" s="18"/>
      <c r="F451" s="18"/>
      <c r="G451" s="18"/>
      <c r="H451" s="21"/>
    </row>
    <row r="452" spans="2:11" ht="15" customHeight="1" x14ac:dyDescent="0.3">
      <c r="B452" s="10"/>
      <c r="C452" s="19"/>
      <c r="D452" s="20"/>
      <c r="E452" s="18"/>
      <c r="F452" s="18"/>
      <c r="G452" s="18"/>
      <c r="H452" s="21"/>
      <c r="I452" s="32"/>
      <c r="J452" s="32"/>
    </row>
    <row r="453" spans="2:11" ht="19.8" thickBot="1" x14ac:dyDescent="0.35">
      <c r="B453" s="27"/>
      <c r="C453" s="23"/>
      <c r="D453" s="23"/>
      <c r="E453" s="23"/>
      <c r="F453" s="23"/>
      <c r="G453" s="23"/>
      <c r="H453" s="23"/>
      <c r="I453" s="23"/>
      <c r="J453" s="23"/>
    </row>
    <row r="454" spans="2:11" ht="19.8" thickBot="1" x14ac:dyDescent="0.5">
      <c r="B454" s="25" t="s">
        <v>28</v>
      </c>
      <c r="C454" s="21">
        <v>277.51</v>
      </c>
      <c r="D454" s="28"/>
      <c r="E454" s="29"/>
      <c r="F454" s="29"/>
      <c r="G454" s="29"/>
      <c r="H454" s="30"/>
      <c r="I454" s="30"/>
      <c r="J454" s="31"/>
    </row>
    <row r="463" spans="2:11" ht="15" thickBot="1" x14ac:dyDescent="0.35"/>
    <row r="464" spans="2:11" ht="25.2" thickBot="1" x14ac:dyDescent="0.35">
      <c r="B464" s="55" t="s">
        <v>17</v>
      </c>
      <c r="C464" s="56"/>
      <c r="D464" s="56"/>
      <c r="E464" s="56"/>
      <c r="F464" s="56"/>
      <c r="G464" s="56"/>
      <c r="H464" s="56"/>
      <c r="I464" s="56"/>
      <c r="J464" s="56"/>
      <c r="K464" s="57"/>
    </row>
    <row r="465" spans="2:11" ht="19.8" thickBot="1" x14ac:dyDescent="0.35">
      <c r="B465" s="37" t="s">
        <v>20</v>
      </c>
      <c r="C465" s="38" t="s">
        <v>21</v>
      </c>
      <c r="D465" s="38" t="s">
        <v>22</v>
      </c>
      <c r="E465" s="38" t="s">
        <v>23</v>
      </c>
      <c r="F465" s="38" t="s">
        <v>24</v>
      </c>
      <c r="G465" s="38" t="s">
        <v>25</v>
      </c>
      <c r="H465" s="38" t="s">
        <v>26</v>
      </c>
      <c r="I465" s="38" t="s">
        <v>27</v>
      </c>
      <c r="J465" s="38" t="s">
        <v>7</v>
      </c>
      <c r="K465" s="38" t="s">
        <v>32</v>
      </c>
    </row>
    <row r="466" spans="2:11" ht="15" thickBot="1" x14ac:dyDescent="0.35">
      <c r="B466" s="41" t="s">
        <v>115</v>
      </c>
      <c r="C466" s="42" t="s">
        <v>33</v>
      </c>
      <c r="D466" s="20"/>
      <c r="E466" s="43">
        <v>0.14000000000000001</v>
      </c>
      <c r="F466" s="43">
        <v>120</v>
      </c>
      <c r="G466" s="44" t="s">
        <v>33</v>
      </c>
      <c r="H466" s="65" t="s">
        <v>33</v>
      </c>
      <c r="I466" s="35">
        <f>SUM(H466:H504) + C506</f>
        <v>1001.29</v>
      </c>
      <c r="J466" s="36">
        <f xml:space="preserve"> (I466)*0.2</f>
        <v>200.25800000000001</v>
      </c>
      <c r="K466" s="39">
        <f>SUM(I466-J466)</f>
        <v>801.03199999999993</v>
      </c>
    </row>
    <row r="467" spans="2:11" x14ac:dyDescent="0.3">
      <c r="B467" s="41" t="s">
        <v>116</v>
      </c>
      <c r="C467" s="42" t="s">
        <v>33</v>
      </c>
      <c r="D467" s="20"/>
      <c r="E467" s="43">
        <v>0.18</v>
      </c>
      <c r="F467" s="43">
        <v>120</v>
      </c>
      <c r="G467" s="44" t="s">
        <v>33</v>
      </c>
      <c r="H467" s="66" t="s">
        <v>33</v>
      </c>
      <c r="I467" s="22"/>
    </row>
    <row r="468" spans="2:11" x14ac:dyDescent="0.3">
      <c r="B468" s="41" t="s">
        <v>117</v>
      </c>
      <c r="C468" s="42" t="s">
        <v>33</v>
      </c>
      <c r="D468" s="20"/>
      <c r="E468" s="43">
        <v>9.9000000000000005E-2</v>
      </c>
      <c r="F468" s="43">
        <v>120</v>
      </c>
      <c r="G468" s="44" t="s">
        <v>33</v>
      </c>
      <c r="H468" s="44" t="s">
        <v>33</v>
      </c>
      <c r="I468" s="22"/>
    </row>
    <row r="469" spans="2:11" x14ac:dyDescent="0.3">
      <c r="B469" s="41" t="s">
        <v>117</v>
      </c>
      <c r="C469" s="42" t="s">
        <v>33</v>
      </c>
      <c r="D469" s="20"/>
      <c r="E469" s="43">
        <v>0.27</v>
      </c>
      <c r="F469" s="43">
        <v>120</v>
      </c>
      <c r="G469" s="44" t="s">
        <v>33</v>
      </c>
      <c r="H469" s="44" t="s">
        <v>33</v>
      </c>
      <c r="I469" s="22"/>
    </row>
    <row r="470" spans="2:11" x14ac:dyDescent="0.3">
      <c r="B470" s="41" t="s">
        <v>118</v>
      </c>
      <c r="C470" s="42" t="s">
        <v>33</v>
      </c>
      <c r="D470" s="20"/>
      <c r="E470" s="43">
        <v>0.36</v>
      </c>
      <c r="F470" s="43">
        <v>120</v>
      </c>
      <c r="G470" s="44" t="s">
        <v>33</v>
      </c>
      <c r="H470" s="44" t="s">
        <v>33</v>
      </c>
      <c r="I470" s="22"/>
    </row>
    <row r="471" spans="2:11" x14ac:dyDescent="0.3">
      <c r="B471" s="41" t="s">
        <v>118</v>
      </c>
      <c r="C471" s="42" t="s">
        <v>33</v>
      </c>
      <c r="D471" s="20"/>
      <c r="E471" s="43">
        <v>0.37</v>
      </c>
      <c r="F471" s="43">
        <v>120</v>
      </c>
      <c r="G471" s="44" t="s">
        <v>33</v>
      </c>
      <c r="H471" s="44" t="s">
        <v>33</v>
      </c>
      <c r="I471" s="22"/>
    </row>
    <row r="472" spans="2:11" x14ac:dyDescent="0.3">
      <c r="B472" s="18"/>
      <c r="C472" s="19"/>
      <c r="D472" s="20"/>
      <c r="E472" s="18"/>
      <c r="F472" s="18"/>
      <c r="G472" s="18"/>
      <c r="H472" s="21"/>
      <c r="I472" s="22"/>
    </row>
    <row r="473" spans="2:11" ht="19.2" x14ac:dyDescent="0.3">
      <c r="B473" s="18"/>
      <c r="C473" s="19"/>
      <c r="D473" s="20"/>
      <c r="E473" s="18"/>
      <c r="F473" s="18"/>
      <c r="G473" s="18"/>
      <c r="H473" s="21"/>
      <c r="I473" s="23"/>
      <c r="J473" s="23"/>
    </row>
    <row r="474" spans="2:11" x14ac:dyDescent="0.3">
      <c r="B474" s="18"/>
      <c r="C474" s="19"/>
      <c r="D474" s="20"/>
      <c r="E474" s="18"/>
      <c r="F474" s="18"/>
      <c r="G474" s="18"/>
      <c r="H474" s="21"/>
      <c r="I474" s="22"/>
    </row>
    <row r="475" spans="2:11" x14ac:dyDescent="0.3">
      <c r="B475" s="18"/>
      <c r="C475" s="19"/>
      <c r="D475" s="20"/>
      <c r="E475" s="18"/>
      <c r="F475" s="18"/>
      <c r="G475" s="18"/>
      <c r="H475" s="21"/>
      <c r="I475" s="22"/>
    </row>
    <row r="476" spans="2:11" x14ac:dyDescent="0.3">
      <c r="B476" s="18"/>
      <c r="C476" s="19"/>
      <c r="D476" s="20"/>
      <c r="E476" s="18"/>
      <c r="F476" s="18"/>
      <c r="G476" s="18"/>
      <c r="H476" s="21"/>
      <c r="I476" s="22"/>
    </row>
    <row r="477" spans="2:11" x14ac:dyDescent="0.3">
      <c r="B477" s="18"/>
      <c r="C477" s="19"/>
      <c r="D477" s="20"/>
      <c r="E477" s="18"/>
      <c r="F477" s="18"/>
      <c r="G477" s="18"/>
      <c r="H477" s="21"/>
      <c r="I477" s="22"/>
    </row>
    <row r="478" spans="2:11" x14ac:dyDescent="0.3">
      <c r="B478" s="18"/>
      <c r="C478" s="19"/>
      <c r="D478" s="20"/>
      <c r="E478" s="18"/>
      <c r="F478" s="18"/>
      <c r="G478" s="18"/>
      <c r="H478" s="21"/>
      <c r="I478" s="22"/>
    </row>
    <row r="479" spans="2:11" x14ac:dyDescent="0.3">
      <c r="B479" s="18"/>
      <c r="C479" s="19"/>
      <c r="D479" s="20"/>
      <c r="E479" s="18"/>
      <c r="F479" s="18"/>
      <c r="G479" s="18"/>
      <c r="H479" s="21"/>
      <c r="I479" s="22"/>
    </row>
    <row r="480" spans="2:11" x14ac:dyDescent="0.3">
      <c r="B480" s="18"/>
      <c r="C480" s="19"/>
      <c r="D480" s="20"/>
      <c r="E480" s="18"/>
      <c r="F480" s="18"/>
      <c r="G480" s="18"/>
      <c r="H480" s="21"/>
      <c r="I480" s="22"/>
    </row>
    <row r="481" spans="2:9" x14ac:dyDescent="0.3">
      <c r="B481" s="18"/>
      <c r="C481" s="19"/>
      <c r="D481" s="20"/>
      <c r="E481" s="18"/>
      <c r="F481" s="18"/>
      <c r="G481" s="18"/>
      <c r="H481" s="21"/>
      <c r="I481" s="22"/>
    </row>
    <row r="482" spans="2:9" x14ac:dyDescent="0.3">
      <c r="B482" s="18"/>
      <c r="C482" s="19"/>
      <c r="D482" s="20"/>
      <c r="E482" s="18"/>
      <c r="F482" s="18"/>
      <c r="G482" s="18"/>
      <c r="H482" s="21"/>
      <c r="I482" s="22"/>
    </row>
    <row r="483" spans="2:9" x14ac:dyDescent="0.3">
      <c r="B483" s="18"/>
      <c r="C483" s="19"/>
      <c r="D483" s="20"/>
      <c r="E483" s="18"/>
      <c r="F483" s="18"/>
      <c r="G483" s="18"/>
      <c r="H483" s="21"/>
      <c r="I483" s="22"/>
    </row>
    <row r="484" spans="2:9" x14ac:dyDescent="0.3">
      <c r="B484" s="18"/>
      <c r="C484" s="19"/>
      <c r="D484" s="20"/>
      <c r="E484" s="18"/>
      <c r="F484" s="18"/>
      <c r="G484" s="18"/>
      <c r="H484" s="21"/>
      <c r="I484" s="22"/>
    </row>
    <row r="485" spans="2:9" x14ac:dyDescent="0.3">
      <c r="B485" s="18"/>
      <c r="C485" s="19"/>
      <c r="D485" s="20"/>
      <c r="E485" s="18"/>
      <c r="F485" s="18"/>
      <c r="G485" s="18"/>
      <c r="H485" s="21"/>
      <c r="I485" s="22"/>
    </row>
    <row r="486" spans="2:9" x14ac:dyDescent="0.3">
      <c r="B486" s="18"/>
      <c r="C486" s="19"/>
      <c r="D486" s="20"/>
      <c r="E486" s="18"/>
      <c r="F486" s="18"/>
      <c r="G486" s="18"/>
      <c r="H486" s="21"/>
      <c r="I486" s="22"/>
    </row>
    <row r="487" spans="2:9" x14ac:dyDescent="0.3">
      <c r="B487" s="10"/>
      <c r="C487" s="19"/>
      <c r="D487" s="20"/>
      <c r="E487" s="18"/>
      <c r="F487" s="18"/>
      <c r="G487" s="18"/>
      <c r="H487" s="21"/>
    </row>
    <row r="488" spans="2:9" ht="19.2" x14ac:dyDescent="0.45">
      <c r="B488" s="24"/>
      <c r="C488" s="19"/>
      <c r="D488" s="20"/>
      <c r="E488" s="18"/>
      <c r="F488" s="18"/>
      <c r="G488" s="18"/>
      <c r="H488" s="21"/>
    </row>
    <row r="489" spans="2:9" x14ac:dyDescent="0.3">
      <c r="B489" s="10"/>
      <c r="C489" s="19"/>
      <c r="D489" s="20"/>
      <c r="E489" s="18"/>
      <c r="F489" s="18"/>
      <c r="G489" s="18"/>
      <c r="H489" s="21"/>
    </row>
    <row r="490" spans="2:9" x14ac:dyDescent="0.3">
      <c r="B490" s="10"/>
      <c r="C490" s="19"/>
      <c r="D490" s="20"/>
      <c r="E490" s="18"/>
      <c r="F490" s="18"/>
      <c r="G490" s="18"/>
      <c r="H490" s="21"/>
    </row>
    <row r="491" spans="2:9" x14ac:dyDescent="0.3">
      <c r="B491" s="10"/>
      <c r="C491" s="19"/>
      <c r="D491" s="20"/>
      <c r="E491" s="18"/>
      <c r="F491" s="18"/>
      <c r="G491" s="18"/>
      <c r="H491" s="21"/>
    </row>
    <row r="492" spans="2:9" x14ac:dyDescent="0.3">
      <c r="B492" s="10"/>
      <c r="C492" s="19"/>
      <c r="D492" s="20"/>
      <c r="E492" s="18"/>
      <c r="F492" s="18"/>
      <c r="G492" s="18"/>
      <c r="H492" s="21"/>
    </row>
    <row r="493" spans="2:9" x14ac:dyDescent="0.3">
      <c r="B493" s="10"/>
      <c r="C493" s="19"/>
      <c r="D493" s="20"/>
      <c r="E493" s="18"/>
      <c r="F493" s="18"/>
      <c r="G493" s="18"/>
      <c r="H493" s="21"/>
    </row>
    <row r="494" spans="2:9" x14ac:dyDescent="0.3">
      <c r="B494" s="10"/>
      <c r="C494" s="19"/>
      <c r="D494" s="20"/>
      <c r="E494" s="18"/>
      <c r="F494" s="18"/>
      <c r="G494" s="18"/>
      <c r="H494" s="21"/>
    </row>
    <row r="495" spans="2:9" x14ac:dyDescent="0.3">
      <c r="B495" s="10"/>
      <c r="C495" s="19"/>
      <c r="D495" s="20"/>
      <c r="E495" s="18"/>
      <c r="F495" s="18"/>
      <c r="G495" s="18"/>
      <c r="H495" s="21"/>
    </row>
    <row r="496" spans="2:9" x14ac:dyDescent="0.3">
      <c r="B496" s="10"/>
      <c r="C496" s="19"/>
      <c r="D496" s="20"/>
      <c r="E496" s="18"/>
      <c r="F496" s="18"/>
      <c r="G496" s="18"/>
      <c r="H496" s="21"/>
    </row>
    <row r="497" spans="2:10" x14ac:dyDescent="0.3">
      <c r="B497" s="10"/>
      <c r="C497" s="19"/>
      <c r="D497" s="20"/>
      <c r="E497" s="18"/>
      <c r="F497" s="18"/>
      <c r="G497" s="18"/>
      <c r="H497" s="21"/>
    </row>
    <row r="498" spans="2:10" x14ac:dyDescent="0.3">
      <c r="B498" s="10"/>
      <c r="C498" s="19"/>
      <c r="D498" s="20"/>
      <c r="E498" s="18"/>
      <c r="F498" s="18"/>
      <c r="G498" s="18"/>
      <c r="H498" s="21"/>
    </row>
    <row r="499" spans="2:10" x14ac:dyDescent="0.3">
      <c r="B499" s="10"/>
      <c r="C499" s="19"/>
      <c r="D499" s="20"/>
      <c r="E499" s="18"/>
      <c r="F499" s="18"/>
      <c r="G499" s="18"/>
      <c r="H499" s="21"/>
    </row>
    <row r="500" spans="2:10" x14ac:dyDescent="0.3">
      <c r="B500" s="10"/>
      <c r="C500" s="19"/>
      <c r="D500" s="20"/>
      <c r="E500" s="18"/>
      <c r="F500" s="18"/>
      <c r="G500" s="18"/>
      <c r="H500" s="21"/>
    </row>
    <row r="501" spans="2:10" x14ac:dyDescent="0.3">
      <c r="B501" s="10"/>
      <c r="C501" s="19"/>
      <c r="D501" s="20"/>
      <c r="E501" s="18"/>
      <c r="F501" s="18"/>
      <c r="G501" s="18"/>
      <c r="H501" s="21"/>
    </row>
    <row r="502" spans="2:10" x14ac:dyDescent="0.3">
      <c r="B502" s="10"/>
      <c r="C502" s="19"/>
      <c r="D502" s="20"/>
      <c r="E502" s="18"/>
      <c r="F502" s="18"/>
      <c r="G502" s="18"/>
      <c r="H502" s="21"/>
    </row>
    <row r="503" spans="2:10" x14ac:dyDescent="0.3">
      <c r="B503" s="10"/>
      <c r="C503" s="19"/>
      <c r="D503" s="20"/>
      <c r="E503" s="18"/>
      <c r="F503" s="18"/>
      <c r="G503" s="18"/>
      <c r="H503" s="21"/>
    </row>
    <row r="504" spans="2:10" ht="15" customHeight="1" x14ac:dyDescent="0.3">
      <c r="B504" s="10"/>
      <c r="C504" s="19"/>
      <c r="D504" s="20"/>
      <c r="E504" s="18"/>
      <c r="F504" s="18"/>
      <c r="G504" s="18"/>
      <c r="H504" s="21"/>
      <c r="I504" s="32"/>
      <c r="J504" s="32"/>
    </row>
    <row r="505" spans="2:10" ht="19.8" thickBot="1" x14ac:dyDescent="0.35">
      <c r="B505" s="27"/>
      <c r="C505" s="23"/>
      <c r="D505" s="23"/>
      <c r="E505" s="23"/>
      <c r="F505" s="23"/>
      <c r="G505" s="23"/>
      <c r="H505" s="23"/>
      <c r="I505" s="23"/>
      <c r="J505" s="23"/>
    </row>
    <row r="506" spans="2:10" ht="19.8" thickBot="1" x14ac:dyDescent="0.5">
      <c r="B506" s="25" t="s">
        <v>28</v>
      </c>
      <c r="C506" s="21">
        <v>1001.29</v>
      </c>
      <c r="D506" s="28"/>
      <c r="E506" s="29"/>
      <c r="F506" s="29"/>
      <c r="G506" s="29"/>
      <c r="H506" s="30"/>
      <c r="I506" s="30"/>
      <c r="J506" s="31"/>
    </row>
    <row r="515" spans="2:11" ht="15" thickBot="1" x14ac:dyDescent="0.35"/>
    <row r="516" spans="2:11" ht="25.2" thickBot="1" x14ac:dyDescent="0.35">
      <c r="B516" s="55" t="s">
        <v>18</v>
      </c>
      <c r="C516" s="56"/>
      <c r="D516" s="56"/>
      <c r="E516" s="56"/>
      <c r="F516" s="56"/>
      <c r="G516" s="56"/>
      <c r="H516" s="56"/>
      <c r="I516" s="56"/>
      <c r="J516" s="56"/>
      <c r="K516" s="57"/>
    </row>
    <row r="517" spans="2:11" ht="19.8" thickBot="1" x14ac:dyDescent="0.35">
      <c r="B517" s="37" t="s">
        <v>20</v>
      </c>
      <c r="C517" s="38" t="s">
        <v>21</v>
      </c>
      <c r="D517" s="38" t="s">
        <v>22</v>
      </c>
      <c r="E517" s="38" t="s">
        <v>23</v>
      </c>
      <c r="F517" s="38" t="s">
        <v>24</v>
      </c>
      <c r="G517" s="38" t="s">
        <v>25</v>
      </c>
      <c r="H517" s="38" t="s">
        <v>26</v>
      </c>
      <c r="I517" s="38" t="s">
        <v>27</v>
      </c>
      <c r="J517" s="38" t="s">
        <v>7</v>
      </c>
      <c r="K517" s="38" t="s">
        <v>32</v>
      </c>
    </row>
    <row r="518" spans="2:11" ht="15" thickBot="1" x14ac:dyDescent="0.35">
      <c r="B518" s="11"/>
      <c r="C518" s="12"/>
      <c r="D518" s="13"/>
      <c r="E518" s="14"/>
      <c r="F518" s="15"/>
      <c r="G518" s="16"/>
      <c r="H518" s="17"/>
      <c r="I518" s="35">
        <f>SUM(H518:H556) + C558</f>
        <v>0</v>
      </c>
      <c r="J518" s="36">
        <f xml:space="preserve"> (I518)*0.2</f>
        <v>0</v>
      </c>
      <c r="K518" s="39">
        <f>SUM(I518-J518)</f>
        <v>0</v>
      </c>
    </row>
    <row r="519" spans="2:11" x14ac:dyDescent="0.3">
      <c r="B519" s="18"/>
      <c r="C519" s="19"/>
      <c r="D519" s="20"/>
      <c r="E519" s="18"/>
      <c r="F519" s="18"/>
      <c r="G519" s="18"/>
      <c r="H519" s="21"/>
      <c r="I519" s="22"/>
    </row>
    <row r="520" spans="2:11" x14ac:dyDescent="0.3">
      <c r="B520" s="18"/>
      <c r="C520" s="19"/>
      <c r="D520" s="20"/>
      <c r="E520" s="18"/>
      <c r="F520" s="18"/>
      <c r="G520" s="18"/>
      <c r="H520" s="21"/>
      <c r="I520" s="22"/>
    </row>
    <row r="521" spans="2:11" x14ac:dyDescent="0.3">
      <c r="B521" s="18"/>
      <c r="C521" s="19"/>
      <c r="D521" s="20"/>
      <c r="E521" s="18"/>
      <c r="F521" s="18"/>
      <c r="G521" s="18"/>
      <c r="H521" s="21"/>
      <c r="I521" s="22"/>
    </row>
    <row r="522" spans="2:11" x14ac:dyDescent="0.3">
      <c r="B522" s="18"/>
      <c r="C522" s="19"/>
      <c r="D522" s="20"/>
      <c r="E522" s="18"/>
      <c r="F522" s="18"/>
      <c r="G522" s="18"/>
      <c r="H522" s="21"/>
      <c r="I522" s="22"/>
    </row>
    <row r="523" spans="2:11" x14ac:dyDescent="0.3">
      <c r="B523" s="18"/>
      <c r="C523" s="19"/>
      <c r="D523" s="20"/>
      <c r="E523" s="18"/>
      <c r="F523" s="18"/>
      <c r="G523" s="18"/>
      <c r="H523" s="21"/>
      <c r="I523" s="22"/>
    </row>
    <row r="524" spans="2:11" x14ac:dyDescent="0.3">
      <c r="B524" s="18"/>
      <c r="C524" s="19"/>
      <c r="D524" s="20"/>
      <c r="E524" s="18"/>
      <c r="F524" s="18"/>
      <c r="G524" s="18"/>
      <c r="H524" s="21"/>
      <c r="I524" s="22"/>
    </row>
    <row r="525" spans="2:11" ht="19.2" x14ac:dyDescent="0.3">
      <c r="B525" s="18"/>
      <c r="C525" s="19"/>
      <c r="D525" s="20"/>
      <c r="E525" s="18"/>
      <c r="F525" s="18"/>
      <c r="G525" s="18"/>
      <c r="H525" s="21"/>
      <c r="I525" s="23"/>
      <c r="J525" s="23"/>
    </row>
    <row r="526" spans="2:11" x14ac:dyDescent="0.3">
      <c r="B526" s="18"/>
      <c r="C526" s="19"/>
      <c r="D526" s="20"/>
      <c r="E526" s="18"/>
      <c r="F526" s="18"/>
      <c r="G526" s="18"/>
      <c r="H526" s="21"/>
      <c r="I526" s="22"/>
    </row>
    <row r="527" spans="2:11" x14ac:dyDescent="0.3">
      <c r="B527" s="18"/>
      <c r="C527" s="19"/>
      <c r="D527" s="20"/>
      <c r="E527" s="18"/>
      <c r="F527" s="18"/>
      <c r="G527" s="18"/>
      <c r="H527" s="21"/>
      <c r="I527" s="22"/>
    </row>
    <row r="528" spans="2:11" x14ac:dyDescent="0.3">
      <c r="B528" s="18"/>
      <c r="C528" s="19"/>
      <c r="D528" s="20"/>
      <c r="E528" s="18"/>
      <c r="F528" s="18"/>
      <c r="G528" s="18"/>
      <c r="H528" s="21"/>
      <c r="I528" s="22"/>
    </row>
    <row r="529" spans="2:9" x14ac:dyDescent="0.3">
      <c r="B529" s="18"/>
      <c r="C529" s="19"/>
      <c r="D529" s="20"/>
      <c r="E529" s="18"/>
      <c r="F529" s="18"/>
      <c r="G529" s="18"/>
      <c r="H529" s="21"/>
      <c r="I529" s="22"/>
    </row>
    <row r="530" spans="2:9" x14ac:dyDescent="0.3">
      <c r="B530" s="18"/>
      <c r="C530" s="19"/>
      <c r="D530" s="20"/>
      <c r="E530" s="18"/>
      <c r="F530" s="18"/>
      <c r="G530" s="18"/>
      <c r="H530" s="21"/>
      <c r="I530" s="22"/>
    </row>
    <row r="531" spans="2:9" x14ac:dyDescent="0.3">
      <c r="B531" s="18"/>
      <c r="C531" s="19"/>
      <c r="D531" s="20"/>
      <c r="E531" s="18"/>
      <c r="F531" s="18"/>
      <c r="G531" s="18"/>
      <c r="H531" s="21"/>
      <c r="I531" s="22"/>
    </row>
    <row r="532" spans="2:9" x14ac:dyDescent="0.3">
      <c r="B532" s="18"/>
      <c r="C532" s="19"/>
      <c r="D532" s="20"/>
      <c r="E532" s="18"/>
      <c r="F532" s="18"/>
      <c r="G532" s="18"/>
      <c r="H532" s="21"/>
      <c r="I532" s="22"/>
    </row>
    <row r="533" spans="2:9" x14ac:dyDescent="0.3">
      <c r="B533" s="18"/>
      <c r="C533" s="19"/>
      <c r="D533" s="20"/>
      <c r="E533" s="18"/>
      <c r="F533" s="18"/>
      <c r="G533" s="18"/>
      <c r="H533" s="21"/>
      <c r="I533" s="22"/>
    </row>
    <row r="534" spans="2:9" x14ac:dyDescent="0.3">
      <c r="B534" s="18"/>
      <c r="C534" s="19"/>
      <c r="D534" s="20"/>
      <c r="E534" s="18"/>
      <c r="F534" s="18"/>
      <c r="G534" s="18"/>
      <c r="H534" s="21"/>
      <c r="I534" s="22"/>
    </row>
    <row r="535" spans="2:9" x14ac:dyDescent="0.3">
      <c r="B535" s="18"/>
      <c r="C535" s="19"/>
      <c r="D535" s="20"/>
      <c r="E535" s="18"/>
      <c r="F535" s="18"/>
      <c r="G535" s="18"/>
      <c r="H535" s="21"/>
      <c r="I535" s="22"/>
    </row>
    <row r="536" spans="2:9" x14ac:dyDescent="0.3">
      <c r="B536" s="18"/>
      <c r="C536" s="19"/>
      <c r="D536" s="20"/>
      <c r="E536" s="18"/>
      <c r="F536" s="18"/>
      <c r="G536" s="18"/>
      <c r="H536" s="21"/>
      <c r="I536" s="22"/>
    </row>
    <row r="537" spans="2:9" x14ac:dyDescent="0.3">
      <c r="B537" s="18"/>
      <c r="C537" s="19"/>
      <c r="D537" s="20"/>
      <c r="E537" s="18"/>
      <c r="F537" s="18"/>
      <c r="G537" s="18"/>
      <c r="H537" s="21"/>
      <c r="I537" s="22"/>
    </row>
    <row r="538" spans="2:9" x14ac:dyDescent="0.3">
      <c r="B538" s="18"/>
      <c r="C538" s="19"/>
      <c r="D538" s="20"/>
      <c r="E538" s="18"/>
      <c r="F538" s="18"/>
      <c r="G538" s="18"/>
      <c r="H538" s="21"/>
      <c r="I538" s="22"/>
    </row>
    <row r="539" spans="2:9" x14ac:dyDescent="0.3">
      <c r="B539" s="10"/>
      <c r="C539" s="19"/>
      <c r="D539" s="20"/>
      <c r="E539" s="18"/>
      <c r="F539" s="18"/>
      <c r="G539" s="18"/>
      <c r="H539" s="21"/>
    </row>
    <row r="540" spans="2:9" ht="19.2" x14ac:dyDescent="0.45">
      <c r="B540" s="24"/>
      <c r="C540" s="19"/>
      <c r="D540" s="20"/>
      <c r="E540" s="18"/>
      <c r="F540" s="18"/>
      <c r="G540" s="18"/>
      <c r="H540" s="21"/>
    </row>
    <row r="541" spans="2:9" x14ac:dyDescent="0.3">
      <c r="B541" s="10"/>
      <c r="C541" s="19"/>
      <c r="D541" s="20"/>
      <c r="E541" s="18"/>
      <c r="F541" s="18"/>
      <c r="G541" s="18"/>
      <c r="H541" s="21"/>
    </row>
    <row r="542" spans="2:9" x14ac:dyDescent="0.3">
      <c r="B542" s="10"/>
      <c r="C542" s="19"/>
      <c r="D542" s="20"/>
      <c r="E542" s="18"/>
      <c r="F542" s="18"/>
      <c r="G542" s="18"/>
      <c r="H542" s="21"/>
    </row>
    <row r="543" spans="2:9" x14ac:dyDescent="0.3">
      <c r="B543" s="10"/>
      <c r="C543" s="19"/>
      <c r="D543" s="20"/>
      <c r="E543" s="18"/>
      <c r="F543" s="18"/>
      <c r="G543" s="18"/>
      <c r="H543" s="21"/>
    </row>
    <row r="544" spans="2:9" x14ac:dyDescent="0.3">
      <c r="B544" s="10"/>
      <c r="C544" s="19"/>
      <c r="D544" s="20"/>
      <c r="E544" s="18"/>
      <c r="F544" s="18"/>
      <c r="G544" s="18"/>
      <c r="H544" s="21"/>
    </row>
    <row r="545" spans="2:10" x14ac:dyDescent="0.3">
      <c r="B545" s="10"/>
      <c r="C545" s="19"/>
      <c r="D545" s="20"/>
      <c r="E545" s="18"/>
      <c r="F545" s="18"/>
      <c r="G545" s="18"/>
      <c r="H545" s="21"/>
    </row>
    <row r="546" spans="2:10" x14ac:dyDescent="0.3">
      <c r="B546" s="10"/>
      <c r="C546" s="19"/>
      <c r="D546" s="20"/>
      <c r="E546" s="18"/>
      <c r="F546" s="18"/>
      <c r="G546" s="18"/>
      <c r="H546" s="21"/>
    </row>
    <row r="547" spans="2:10" x14ac:dyDescent="0.3">
      <c r="B547" s="10"/>
      <c r="C547" s="19"/>
      <c r="D547" s="20"/>
      <c r="E547" s="18"/>
      <c r="F547" s="18"/>
      <c r="G547" s="18"/>
      <c r="H547" s="21"/>
    </row>
    <row r="548" spans="2:10" x14ac:dyDescent="0.3">
      <c r="B548" s="10"/>
      <c r="C548" s="19"/>
      <c r="D548" s="20"/>
      <c r="E548" s="18"/>
      <c r="F548" s="18"/>
      <c r="G548" s="18"/>
      <c r="H548" s="21"/>
    </row>
    <row r="549" spans="2:10" x14ac:dyDescent="0.3">
      <c r="B549" s="10"/>
      <c r="C549" s="19"/>
      <c r="D549" s="20"/>
      <c r="E549" s="18"/>
      <c r="F549" s="18"/>
      <c r="G549" s="18"/>
      <c r="H549" s="21"/>
    </row>
    <row r="550" spans="2:10" x14ac:dyDescent="0.3">
      <c r="B550" s="10"/>
      <c r="C550" s="19"/>
      <c r="D550" s="20"/>
      <c r="E550" s="18"/>
      <c r="F550" s="18"/>
      <c r="G550" s="18"/>
      <c r="H550" s="21"/>
    </row>
    <row r="551" spans="2:10" x14ac:dyDescent="0.3">
      <c r="B551" s="10"/>
      <c r="C551" s="19"/>
      <c r="D551" s="20"/>
      <c r="E551" s="18"/>
      <c r="F551" s="18"/>
      <c r="G551" s="18"/>
      <c r="H551" s="21"/>
    </row>
    <row r="552" spans="2:10" x14ac:dyDescent="0.3">
      <c r="B552" s="10"/>
      <c r="C552" s="19"/>
      <c r="D552" s="20"/>
      <c r="E552" s="18"/>
      <c r="F552" s="18"/>
      <c r="G552" s="18"/>
      <c r="H552" s="21"/>
    </row>
    <row r="553" spans="2:10" x14ac:dyDescent="0.3">
      <c r="B553" s="10"/>
      <c r="C553" s="19"/>
      <c r="D553" s="20"/>
      <c r="E553" s="18"/>
      <c r="F553" s="18"/>
      <c r="G553" s="18"/>
      <c r="H553" s="21"/>
    </row>
    <row r="554" spans="2:10" x14ac:dyDescent="0.3">
      <c r="B554" s="10"/>
      <c r="C554" s="19"/>
      <c r="D554" s="20"/>
      <c r="E554" s="18"/>
      <c r="F554" s="18"/>
      <c r="G554" s="18"/>
      <c r="H554" s="21"/>
    </row>
    <row r="555" spans="2:10" x14ac:dyDescent="0.3">
      <c r="B555" s="10"/>
      <c r="C555" s="19"/>
      <c r="D555" s="20"/>
      <c r="E555" s="18"/>
      <c r="F555" s="18"/>
      <c r="G555" s="18"/>
      <c r="H555" s="21"/>
    </row>
    <row r="556" spans="2:10" ht="15" customHeight="1" x14ac:dyDescent="0.3">
      <c r="B556" s="10"/>
      <c r="C556" s="19"/>
      <c r="D556" s="20"/>
      <c r="E556" s="18"/>
      <c r="F556" s="18"/>
      <c r="G556" s="18"/>
      <c r="H556" s="21"/>
      <c r="I556" s="32"/>
      <c r="J556" s="32"/>
    </row>
    <row r="557" spans="2:10" ht="19.8" thickBot="1" x14ac:dyDescent="0.35">
      <c r="B557" s="27"/>
      <c r="C557" s="23"/>
      <c r="D557" s="23"/>
      <c r="E557" s="23"/>
      <c r="F557" s="23"/>
      <c r="G557" s="23"/>
      <c r="H557" s="23"/>
      <c r="I557" s="23"/>
      <c r="J557" s="23"/>
    </row>
    <row r="558" spans="2:10" ht="19.8" thickBot="1" x14ac:dyDescent="0.5">
      <c r="B558" s="25" t="s">
        <v>28</v>
      </c>
      <c r="C558" s="26"/>
      <c r="D558" s="28"/>
      <c r="E558" s="29"/>
      <c r="F558" s="29"/>
      <c r="G558" s="29"/>
      <c r="H558" s="30"/>
      <c r="I558" s="30"/>
      <c r="J558" s="31"/>
    </row>
    <row r="567" spans="2:11" ht="15" thickBot="1" x14ac:dyDescent="0.35"/>
    <row r="568" spans="2:11" ht="25.2" thickBot="1" x14ac:dyDescent="0.35">
      <c r="B568" s="55" t="s">
        <v>19</v>
      </c>
      <c r="C568" s="56"/>
      <c r="D568" s="56"/>
      <c r="E568" s="56"/>
      <c r="F568" s="56"/>
      <c r="G568" s="56"/>
      <c r="H568" s="56"/>
      <c r="I568" s="56"/>
      <c r="J568" s="56"/>
      <c r="K568" s="57"/>
    </row>
    <row r="569" spans="2:11" ht="19.8" thickBot="1" x14ac:dyDescent="0.35">
      <c r="B569" s="37" t="s">
        <v>20</v>
      </c>
      <c r="C569" s="38" t="s">
        <v>21</v>
      </c>
      <c r="D569" s="38" t="s">
        <v>22</v>
      </c>
      <c r="E569" s="38" t="s">
        <v>23</v>
      </c>
      <c r="F569" s="38" t="s">
        <v>24</v>
      </c>
      <c r="G569" s="38" t="s">
        <v>25</v>
      </c>
      <c r="H569" s="38" t="s">
        <v>26</v>
      </c>
      <c r="I569" s="38" t="s">
        <v>27</v>
      </c>
      <c r="J569" s="38" t="s">
        <v>7</v>
      </c>
      <c r="K569" s="38" t="s">
        <v>32</v>
      </c>
    </row>
    <row r="570" spans="2:11" ht="15" thickBot="1" x14ac:dyDescent="0.35">
      <c r="B570" s="11"/>
      <c r="C570" s="12"/>
      <c r="D570" s="13"/>
      <c r="E570" s="14"/>
      <c r="F570" s="15"/>
      <c r="G570" s="16"/>
      <c r="H570" s="17"/>
      <c r="I570" s="35">
        <f>SUM(H570:H608) + C610</f>
        <v>0</v>
      </c>
      <c r="J570" s="36">
        <f xml:space="preserve"> (I570)*0.2</f>
        <v>0</v>
      </c>
      <c r="K570" s="39">
        <f>SUM(I570-J570)</f>
        <v>0</v>
      </c>
    </row>
    <row r="571" spans="2:11" x14ac:dyDescent="0.3">
      <c r="B571" s="18"/>
      <c r="C571" s="19"/>
      <c r="D571" s="20"/>
      <c r="E571" s="18"/>
      <c r="F571" s="18"/>
      <c r="G571" s="18"/>
      <c r="H571" s="21"/>
      <c r="I571" s="22"/>
    </row>
    <row r="572" spans="2:11" x14ac:dyDescent="0.3">
      <c r="B572" s="18"/>
      <c r="C572" s="19"/>
      <c r="D572" s="20"/>
      <c r="E572" s="18"/>
      <c r="F572" s="18"/>
      <c r="G572" s="18"/>
      <c r="H572" s="21"/>
      <c r="I572" s="22"/>
    </row>
    <row r="573" spans="2:11" x14ac:dyDescent="0.3">
      <c r="B573" s="18"/>
      <c r="C573" s="19"/>
      <c r="D573" s="20"/>
      <c r="E573" s="18"/>
      <c r="F573" s="18"/>
      <c r="G573" s="18"/>
      <c r="H573" s="21"/>
      <c r="I573" s="22"/>
    </row>
    <row r="574" spans="2:11" x14ac:dyDescent="0.3">
      <c r="B574" s="18"/>
      <c r="C574" s="19"/>
      <c r="D574" s="20"/>
      <c r="E574" s="18"/>
      <c r="F574" s="18"/>
      <c r="G574" s="18"/>
      <c r="H574" s="21"/>
      <c r="I574" s="22"/>
    </row>
    <row r="575" spans="2:11" x14ac:dyDescent="0.3">
      <c r="B575" s="18"/>
      <c r="C575" s="19"/>
      <c r="D575" s="20"/>
      <c r="E575" s="18"/>
      <c r="F575" s="18"/>
      <c r="G575" s="18"/>
      <c r="H575" s="21"/>
      <c r="I575" s="22"/>
    </row>
    <row r="576" spans="2:11" x14ac:dyDescent="0.3">
      <c r="B576" s="18"/>
      <c r="C576" s="19"/>
      <c r="D576" s="20"/>
      <c r="E576" s="18"/>
      <c r="F576" s="18"/>
      <c r="G576" s="18"/>
      <c r="H576" s="21"/>
      <c r="I576" s="22"/>
    </row>
    <row r="577" spans="2:10" ht="19.2" x14ac:dyDescent="0.3">
      <c r="B577" s="18"/>
      <c r="C577" s="19"/>
      <c r="D577" s="20"/>
      <c r="E577" s="18"/>
      <c r="F577" s="18"/>
      <c r="G577" s="18"/>
      <c r="H577" s="21"/>
      <c r="I577" s="23"/>
      <c r="J577" s="23"/>
    </row>
    <row r="578" spans="2:10" x14ac:dyDescent="0.3">
      <c r="B578" s="18"/>
      <c r="C578" s="19"/>
      <c r="D578" s="20"/>
      <c r="E578" s="18"/>
      <c r="F578" s="18"/>
      <c r="G578" s="18"/>
      <c r="H578" s="21"/>
      <c r="I578" s="22"/>
    </row>
    <row r="579" spans="2:10" x14ac:dyDescent="0.3">
      <c r="B579" s="18"/>
      <c r="C579" s="19"/>
      <c r="D579" s="20"/>
      <c r="E579" s="18"/>
      <c r="F579" s="18"/>
      <c r="G579" s="18"/>
      <c r="H579" s="21"/>
      <c r="I579" s="22"/>
    </row>
    <row r="580" spans="2:10" x14ac:dyDescent="0.3">
      <c r="B580" s="18"/>
      <c r="C580" s="19"/>
      <c r="D580" s="20"/>
      <c r="E580" s="18"/>
      <c r="F580" s="18"/>
      <c r="G580" s="18"/>
      <c r="H580" s="21"/>
      <c r="I580" s="22"/>
    </row>
    <row r="581" spans="2:10" x14ac:dyDescent="0.3">
      <c r="B581" s="18"/>
      <c r="C581" s="19"/>
      <c r="D581" s="20"/>
      <c r="E581" s="18"/>
      <c r="F581" s="18"/>
      <c r="G581" s="18"/>
      <c r="H581" s="21"/>
      <c r="I581" s="22"/>
    </row>
    <row r="582" spans="2:10" x14ac:dyDescent="0.3">
      <c r="B582" s="18"/>
      <c r="C582" s="19"/>
      <c r="D582" s="20"/>
      <c r="E582" s="18"/>
      <c r="F582" s="18"/>
      <c r="G582" s="18"/>
      <c r="H582" s="21"/>
      <c r="I582" s="22"/>
    </row>
    <row r="583" spans="2:10" x14ac:dyDescent="0.3">
      <c r="B583" s="18"/>
      <c r="C583" s="19"/>
      <c r="D583" s="20"/>
      <c r="E583" s="18"/>
      <c r="F583" s="18"/>
      <c r="G583" s="18"/>
      <c r="H583" s="21"/>
      <c r="I583" s="22"/>
    </row>
    <row r="584" spans="2:10" x14ac:dyDescent="0.3">
      <c r="B584" s="18"/>
      <c r="C584" s="19"/>
      <c r="D584" s="20"/>
      <c r="E584" s="18"/>
      <c r="F584" s="18"/>
      <c r="G584" s="18"/>
      <c r="H584" s="21"/>
      <c r="I584" s="22"/>
    </row>
    <row r="585" spans="2:10" x14ac:dyDescent="0.3">
      <c r="B585" s="18"/>
      <c r="C585" s="19"/>
      <c r="D585" s="20"/>
      <c r="E585" s="18"/>
      <c r="F585" s="18"/>
      <c r="G585" s="18"/>
      <c r="H585" s="21"/>
      <c r="I585" s="22"/>
    </row>
    <row r="586" spans="2:10" x14ac:dyDescent="0.3">
      <c r="B586" s="18"/>
      <c r="C586" s="19"/>
      <c r="D586" s="20"/>
      <c r="E586" s="18"/>
      <c r="F586" s="18"/>
      <c r="G586" s="18"/>
      <c r="H586" s="21"/>
      <c r="I586" s="22"/>
    </row>
    <row r="587" spans="2:10" x14ac:dyDescent="0.3">
      <c r="B587" s="18"/>
      <c r="C587" s="19"/>
      <c r="D587" s="20"/>
      <c r="E587" s="18"/>
      <c r="F587" s="18"/>
      <c r="G587" s="18"/>
      <c r="H587" s="21"/>
      <c r="I587" s="22"/>
    </row>
    <row r="588" spans="2:10" x14ac:dyDescent="0.3">
      <c r="B588" s="18"/>
      <c r="C588" s="19"/>
      <c r="D588" s="20"/>
      <c r="E588" s="18"/>
      <c r="F588" s="18"/>
      <c r="G588" s="18"/>
      <c r="H588" s="21"/>
      <c r="I588" s="22"/>
    </row>
    <row r="589" spans="2:10" x14ac:dyDescent="0.3">
      <c r="B589" s="18"/>
      <c r="C589" s="19"/>
      <c r="D589" s="20"/>
      <c r="E589" s="18"/>
      <c r="F589" s="18"/>
      <c r="G589" s="18"/>
      <c r="H589" s="21"/>
      <c r="I589" s="22"/>
    </row>
    <row r="590" spans="2:10" x14ac:dyDescent="0.3">
      <c r="B590" s="18"/>
      <c r="C590" s="19"/>
      <c r="D590" s="20"/>
      <c r="E590" s="18"/>
      <c r="F590" s="18"/>
      <c r="G590" s="18"/>
      <c r="H590" s="21"/>
      <c r="I590" s="22"/>
    </row>
    <row r="591" spans="2:10" x14ac:dyDescent="0.3">
      <c r="B591" s="10"/>
      <c r="C591" s="19"/>
      <c r="D591" s="20"/>
      <c r="E591" s="18"/>
      <c r="F591" s="18"/>
      <c r="G591" s="18"/>
      <c r="H591" s="21"/>
    </row>
    <row r="592" spans="2:10" ht="19.2" x14ac:dyDescent="0.45">
      <c r="B592" s="24"/>
      <c r="C592" s="19"/>
      <c r="D592" s="20"/>
      <c r="E592" s="18"/>
      <c r="F592" s="18"/>
      <c r="G592" s="18"/>
      <c r="H592" s="21"/>
    </row>
    <row r="593" spans="2:10" x14ac:dyDescent="0.3">
      <c r="B593" s="10"/>
      <c r="C593" s="19"/>
      <c r="D593" s="20"/>
      <c r="E593" s="18"/>
      <c r="F593" s="18"/>
      <c r="G593" s="18"/>
      <c r="H593" s="21"/>
    </row>
    <row r="594" spans="2:10" x14ac:dyDescent="0.3">
      <c r="B594" s="10"/>
      <c r="C594" s="19"/>
      <c r="D594" s="20"/>
      <c r="E594" s="18"/>
      <c r="F594" s="18"/>
      <c r="G594" s="18"/>
      <c r="H594" s="21"/>
    </row>
    <row r="595" spans="2:10" x14ac:dyDescent="0.3">
      <c r="B595" s="10"/>
      <c r="C595" s="19"/>
      <c r="D595" s="20"/>
      <c r="E595" s="18"/>
      <c r="F595" s="18"/>
      <c r="G595" s="18"/>
      <c r="H595" s="21"/>
    </row>
    <row r="596" spans="2:10" x14ac:dyDescent="0.3">
      <c r="B596" s="10"/>
      <c r="C596" s="19"/>
      <c r="D596" s="20"/>
      <c r="E596" s="18"/>
      <c r="F596" s="18"/>
      <c r="G596" s="18"/>
      <c r="H596" s="21"/>
    </row>
    <row r="597" spans="2:10" x14ac:dyDescent="0.3">
      <c r="B597" s="10"/>
      <c r="C597" s="19"/>
      <c r="D597" s="20"/>
      <c r="E597" s="18"/>
      <c r="F597" s="18"/>
      <c r="G597" s="18"/>
      <c r="H597" s="21"/>
    </row>
    <row r="598" spans="2:10" x14ac:dyDescent="0.3">
      <c r="B598" s="10"/>
      <c r="C598" s="19"/>
      <c r="D598" s="20"/>
      <c r="E598" s="18"/>
      <c r="F598" s="18"/>
      <c r="G598" s="18"/>
      <c r="H598" s="21"/>
    </row>
    <row r="599" spans="2:10" x14ac:dyDescent="0.3">
      <c r="B599" s="10"/>
      <c r="C599" s="19"/>
      <c r="D599" s="20"/>
      <c r="E599" s="18"/>
      <c r="F599" s="18"/>
      <c r="G599" s="18"/>
      <c r="H599" s="21"/>
    </row>
    <row r="600" spans="2:10" x14ac:dyDescent="0.3">
      <c r="B600" s="10"/>
      <c r="C600" s="19"/>
      <c r="D600" s="20"/>
      <c r="E600" s="18"/>
      <c r="F600" s="18"/>
      <c r="G600" s="18"/>
      <c r="H600" s="21"/>
    </row>
    <row r="601" spans="2:10" x14ac:dyDescent="0.3">
      <c r="B601" s="10"/>
      <c r="C601" s="19"/>
      <c r="D601" s="20"/>
      <c r="E601" s="18"/>
      <c r="F601" s="18"/>
      <c r="G601" s="18"/>
      <c r="H601" s="21"/>
    </row>
    <row r="602" spans="2:10" x14ac:dyDescent="0.3">
      <c r="B602" s="10"/>
      <c r="C602" s="19"/>
      <c r="D602" s="20"/>
      <c r="E602" s="18"/>
      <c r="F602" s="18"/>
      <c r="G602" s="18"/>
      <c r="H602" s="21"/>
    </row>
    <row r="603" spans="2:10" x14ac:dyDescent="0.3">
      <c r="B603" s="10"/>
      <c r="C603" s="19"/>
      <c r="D603" s="20"/>
      <c r="E603" s="18"/>
      <c r="F603" s="18"/>
      <c r="G603" s="18"/>
      <c r="H603" s="21"/>
    </row>
    <row r="604" spans="2:10" x14ac:dyDescent="0.3">
      <c r="B604" s="10"/>
      <c r="C604" s="19"/>
      <c r="D604" s="20"/>
      <c r="E604" s="18"/>
      <c r="F604" s="18"/>
      <c r="G604" s="18"/>
      <c r="H604" s="21"/>
    </row>
    <row r="605" spans="2:10" x14ac:dyDescent="0.3">
      <c r="B605" s="10"/>
      <c r="C605" s="19"/>
      <c r="D605" s="20"/>
      <c r="E605" s="18"/>
      <c r="F605" s="18"/>
      <c r="G605" s="18"/>
      <c r="H605" s="21"/>
    </row>
    <row r="606" spans="2:10" x14ac:dyDescent="0.3">
      <c r="B606" s="10"/>
      <c r="C606" s="19"/>
      <c r="D606" s="20"/>
      <c r="E606" s="18"/>
      <c r="F606" s="18"/>
      <c r="G606" s="18"/>
      <c r="H606" s="21"/>
    </row>
    <row r="607" spans="2:10" x14ac:dyDescent="0.3">
      <c r="B607" s="10"/>
      <c r="C607" s="19"/>
      <c r="D607" s="20"/>
      <c r="E607" s="18"/>
      <c r="F607" s="18"/>
      <c r="G607" s="18"/>
      <c r="H607" s="21"/>
    </row>
    <row r="608" spans="2:10" ht="24.6" x14ac:dyDescent="0.3">
      <c r="B608" s="10"/>
      <c r="C608" s="19"/>
      <c r="D608" s="20"/>
      <c r="E608" s="18"/>
      <c r="F608" s="18"/>
      <c r="G608" s="18"/>
      <c r="H608" s="21"/>
      <c r="I608" s="32"/>
      <c r="J608" s="32"/>
    </row>
    <row r="609" spans="2:11" ht="19.8" thickBot="1" x14ac:dyDescent="0.35">
      <c r="B609" s="27"/>
      <c r="C609" s="23"/>
      <c r="D609" s="23"/>
      <c r="E609" s="23"/>
      <c r="F609" s="23"/>
      <c r="G609" s="23"/>
      <c r="H609" s="23"/>
      <c r="I609" s="23"/>
      <c r="J609" s="23"/>
    </row>
    <row r="610" spans="2:11" ht="19.8" thickBot="1" x14ac:dyDescent="0.5">
      <c r="B610" s="25" t="s">
        <v>28</v>
      </c>
      <c r="C610" s="26"/>
      <c r="D610" s="28"/>
      <c r="E610" s="29"/>
      <c r="F610" s="29"/>
      <c r="G610" s="29"/>
      <c r="H610" s="30"/>
      <c r="I610" s="30"/>
      <c r="J610" s="31"/>
    </row>
    <row r="619" spans="2:11" ht="15" thickBot="1" x14ac:dyDescent="0.35"/>
    <row r="620" spans="2:11" ht="25.2" thickBot="1" x14ac:dyDescent="0.35">
      <c r="B620" s="55" t="s">
        <v>31</v>
      </c>
      <c r="C620" s="56"/>
      <c r="D620" s="56"/>
      <c r="E620" s="56"/>
      <c r="F620" s="56"/>
      <c r="G620" s="56"/>
      <c r="H620" s="56"/>
      <c r="I620" s="56"/>
      <c r="J620" s="56"/>
      <c r="K620" s="57"/>
    </row>
    <row r="621" spans="2:11" ht="19.8" thickBot="1" x14ac:dyDescent="0.35">
      <c r="B621" s="37" t="s">
        <v>20</v>
      </c>
      <c r="C621" s="38" t="s">
        <v>21</v>
      </c>
      <c r="D621" s="38" t="s">
        <v>22</v>
      </c>
      <c r="E621" s="38" t="s">
        <v>23</v>
      </c>
      <c r="F621" s="38" t="s">
        <v>24</v>
      </c>
      <c r="G621" s="38" t="s">
        <v>25</v>
      </c>
      <c r="H621" s="38" t="s">
        <v>26</v>
      </c>
      <c r="I621" s="38" t="s">
        <v>27</v>
      </c>
      <c r="J621" s="38" t="s">
        <v>7</v>
      </c>
      <c r="K621" s="38" t="s">
        <v>32</v>
      </c>
    </row>
    <row r="622" spans="2:11" ht="15" thickBot="1" x14ac:dyDescent="0.35">
      <c r="B622" s="11"/>
      <c r="C622" s="12"/>
      <c r="D622" s="13"/>
      <c r="E622" s="14"/>
      <c r="F622" s="15"/>
      <c r="G622" s="16"/>
      <c r="H622" s="17"/>
      <c r="I622" s="35">
        <f>SUM(H622:H660) + C662</f>
        <v>0</v>
      </c>
      <c r="J622" s="36">
        <f xml:space="preserve"> (I622)*0.2</f>
        <v>0</v>
      </c>
      <c r="K622" s="39">
        <f>SUM(I622-J622)</f>
        <v>0</v>
      </c>
    </row>
    <row r="623" spans="2:11" x14ac:dyDescent="0.3">
      <c r="B623" s="18"/>
      <c r="C623" s="19"/>
      <c r="D623" s="20"/>
      <c r="E623" s="18"/>
      <c r="F623" s="18"/>
      <c r="G623" s="18"/>
      <c r="H623" s="21"/>
      <c r="I623" s="22"/>
    </row>
    <row r="624" spans="2:11" x14ac:dyDescent="0.3">
      <c r="B624" s="18"/>
      <c r="C624" s="19"/>
      <c r="D624" s="20"/>
      <c r="E624" s="18"/>
      <c r="F624" s="18"/>
      <c r="G624" s="18"/>
      <c r="H624" s="21"/>
      <c r="I624" s="22"/>
    </row>
    <row r="625" spans="2:10" x14ac:dyDescent="0.3">
      <c r="B625" s="18"/>
      <c r="C625" s="19"/>
      <c r="D625" s="20"/>
      <c r="E625" s="18"/>
      <c r="F625" s="18"/>
      <c r="G625" s="18"/>
      <c r="H625" s="21"/>
      <c r="I625" s="22"/>
    </row>
    <row r="626" spans="2:10" x14ac:dyDescent="0.3">
      <c r="B626" s="18"/>
      <c r="C626" s="19"/>
      <c r="D626" s="20"/>
      <c r="E626" s="18"/>
      <c r="F626" s="18"/>
      <c r="G626" s="18"/>
      <c r="H626" s="21"/>
      <c r="I626" s="22"/>
    </row>
    <row r="627" spans="2:10" x14ac:dyDescent="0.3">
      <c r="B627" s="18"/>
      <c r="C627" s="19"/>
      <c r="D627" s="20"/>
      <c r="E627" s="18"/>
      <c r="F627" s="18"/>
      <c r="G627" s="18"/>
      <c r="H627" s="21"/>
      <c r="I627" s="22"/>
    </row>
    <row r="628" spans="2:10" x14ac:dyDescent="0.3">
      <c r="B628" s="18"/>
      <c r="C628" s="19"/>
      <c r="D628" s="20"/>
      <c r="E628" s="18"/>
      <c r="F628" s="18"/>
      <c r="G628" s="18"/>
      <c r="H628" s="21"/>
      <c r="I628" s="22"/>
    </row>
    <row r="629" spans="2:10" ht="19.2" x14ac:dyDescent="0.3">
      <c r="B629" s="18"/>
      <c r="C629" s="19"/>
      <c r="D629" s="20"/>
      <c r="E629" s="18"/>
      <c r="F629" s="18"/>
      <c r="G629" s="18"/>
      <c r="H629" s="21"/>
      <c r="I629" s="23"/>
      <c r="J629" s="23"/>
    </row>
    <row r="630" spans="2:10" x14ac:dyDescent="0.3">
      <c r="B630" s="18"/>
      <c r="C630" s="19"/>
      <c r="D630" s="20"/>
      <c r="E630" s="18"/>
      <c r="F630" s="18"/>
      <c r="G630" s="18"/>
      <c r="H630" s="21"/>
      <c r="I630" s="22"/>
    </row>
    <row r="631" spans="2:10" x14ac:dyDescent="0.3">
      <c r="B631" s="18"/>
      <c r="C631" s="19"/>
      <c r="D631" s="20"/>
      <c r="E631" s="18"/>
      <c r="F631" s="18"/>
      <c r="G631" s="18"/>
      <c r="H631" s="21"/>
      <c r="I631" s="22"/>
    </row>
    <row r="632" spans="2:10" x14ac:dyDescent="0.3">
      <c r="B632" s="18"/>
      <c r="C632" s="19"/>
      <c r="D632" s="20"/>
      <c r="E632" s="18"/>
      <c r="F632" s="18"/>
      <c r="G632" s="18"/>
      <c r="H632" s="21"/>
      <c r="I632" s="22"/>
    </row>
    <row r="633" spans="2:10" x14ac:dyDescent="0.3">
      <c r="B633" s="18"/>
      <c r="C633" s="19"/>
      <c r="D633" s="20"/>
      <c r="E633" s="18"/>
      <c r="F633" s="18"/>
      <c r="G633" s="18"/>
      <c r="H633" s="21"/>
      <c r="I633" s="22"/>
    </row>
    <row r="634" spans="2:10" x14ac:dyDescent="0.3">
      <c r="B634" s="18"/>
      <c r="C634" s="19"/>
      <c r="D634" s="20"/>
      <c r="E634" s="18"/>
      <c r="F634" s="18"/>
      <c r="G634" s="18"/>
      <c r="H634" s="21"/>
      <c r="I634" s="22"/>
    </row>
    <row r="635" spans="2:10" x14ac:dyDescent="0.3">
      <c r="B635" s="18"/>
      <c r="C635" s="19"/>
      <c r="D635" s="20"/>
      <c r="E635" s="18"/>
      <c r="F635" s="18"/>
      <c r="G635" s="18"/>
      <c r="H635" s="21"/>
      <c r="I635" s="22"/>
    </row>
    <row r="636" spans="2:10" x14ac:dyDescent="0.3">
      <c r="B636" s="18"/>
      <c r="C636" s="19"/>
      <c r="D636" s="20"/>
      <c r="E636" s="18"/>
      <c r="F636" s="18"/>
      <c r="G636" s="18"/>
      <c r="H636" s="21"/>
      <c r="I636" s="22"/>
    </row>
    <row r="637" spans="2:10" x14ac:dyDescent="0.3">
      <c r="B637" s="18"/>
      <c r="C637" s="19"/>
      <c r="D637" s="20"/>
      <c r="E637" s="18"/>
      <c r="F637" s="18"/>
      <c r="G637" s="18"/>
      <c r="H637" s="21"/>
      <c r="I637" s="22"/>
    </row>
    <row r="638" spans="2:10" x14ac:dyDescent="0.3">
      <c r="B638" s="18"/>
      <c r="C638" s="19"/>
      <c r="D638" s="20"/>
      <c r="E638" s="18"/>
      <c r="F638" s="18"/>
      <c r="G638" s="18"/>
      <c r="H638" s="21"/>
      <c r="I638" s="22"/>
    </row>
    <row r="639" spans="2:10" x14ac:dyDescent="0.3">
      <c r="B639" s="18"/>
      <c r="C639" s="19"/>
      <c r="D639" s="20"/>
      <c r="E639" s="18"/>
      <c r="F639" s="18"/>
      <c r="G639" s="18"/>
      <c r="H639" s="21"/>
      <c r="I639" s="22"/>
    </row>
    <row r="640" spans="2:10" x14ac:dyDescent="0.3">
      <c r="B640" s="18"/>
      <c r="C640" s="19"/>
      <c r="D640" s="20"/>
      <c r="E640" s="18"/>
      <c r="F640" s="18"/>
      <c r="G640" s="18"/>
      <c r="H640" s="21"/>
      <c r="I640" s="22"/>
    </row>
    <row r="641" spans="2:9" x14ac:dyDescent="0.3">
      <c r="B641" s="18"/>
      <c r="C641" s="19"/>
      <c r="D641" s="20"/>
      <c r="E641" s="18"/>
      <c r="F641" s="18"/>
      <c r="G641" s="18"/>
      <c r="H641" s="21"/>
      <c r="I641" s="22"/>
    </row>
    <row r="642" spans="2:9" x14ac:dyDescent="0.3">
      <c r="B642" s="18"/>
      <c r="C642" s="19"/>
      <c r="D642" s="20"/>
      <c r="E642" s="18"/>
      <c r="F642" s="18"/>
      <c r="G642" s="18"/>
      <c r="H642" s="21"/>
      <c r="I642" s="22"/>
    </row>
    <row r="643" spans="2:9" x14ac:dyDescent="0.3">
      <c r="B643" s="10"/>
      <c r="C643" s="19"/>
      <c r="D643" s="20"/>
      <c r="E643" s="18"/>
      <c r="F643" s="18"/>
      <c r="G643" s="18"/>
      <c r="H643" s="21"/>
    </row>
    <row r="644" spans="2:9" ht="19.2" x14ac:dyDescent="0.45">
      <c r="B644" s="24"/>
      <c r="C644" s="19"/>
      <c r="D644" s="20"/>
      <c r="E644" s="18"/>
      <c r="F644" s="18"/>
      <c r="G644" s="18"/>
      <c r="H644" s="21"/>
    </row>
    <row r="645" spans="2:9" x14ac:dyDescent="0.3">
      <c r="B645" s="10"/>
      <c r="C645" s="19"/>
      <c r="D645" s="20"/>
      <c r="E645" s="18"/>
      <c r="F645" s="18"/>
      <c r="G645" s="18"/>
      <c r="H645" s="21"/>
    </row>
    <row r="646" spans="2:9" x14ac:dyDescent="0.3">
      <c r="B646" s="10"/>
      <c r="C646" s="19"/>
      <c r="D646" s="20"/>
      <c r="E646" s="18"/>
      <c r="F646" s="18"/>
      <c r="G646" s="18"/>
      <c r="H646" s="21"/>
    </row>
    <row r="647" spans="2:9" x14ac:dyDescent="0.3">
      <c r="B647" s="10"/>
      <c r="C647" s="19"/>
      <c r="D647" s="20"/>
      <c r="E647" s="18"/>
      <c r="F647" s="18"/>
      <c r="G647" s="18"/>
      <c r="H647" s="21"/>
    </row>
    <row r="648" spans="2:9" x14ac:dyDescent="0.3">
      <c r="B648" s="10"/>
      <c r="C648" s="19"/>
      <c r="D648" s="20"/>
      <c r="E648" s="18"/>
      <c r="F648" s="18"/>
      <c r="G648" s="18"/>
      <c r="H648" s="21"/>
    </row>
    <row r="649" spans="2:9" x14ac:dyDescent="0.3">
      <c r="B649" s="10"/>
      <c r="C649" s="19"/>
      <c r="D649" s="20"/>
      <c r="E649" s="18"/>
      <c r="F649" s="18"/>
      <c r="G649" s="18"/>
      <c r="H649" s="21"/>
    </row>
    <row r="650" spans="2:9" x14ac:dyDescent="0.3">
      <c r="B650" s="10"/>
      <c r="C650" s="19"/>
      <c r="D650" s="20"/>
      <c r="E650" s="18"/>
      <c r="F650" s="18"/>
      <c r="G650" s="18"/>
      <c r="H650" s="21"/>
    </row>
    <row r="651" spans="2:9" x14ac:dyDescent="0.3">
      <c r="B651" s="10"/>
      <c r="C651" s="19"/>
      <c r="D651" s="20"/>
      <c r="E651" s="18"/>
      <c r="F651" s="18"/>
      <c r="G651" s="18"/>
      <c r="H651" s="21"/>
    </row>
    <row r="652" spans="2:9" x14ac:dyDescent="0.3">
      <c r="B652" s="10"/>
      <c r="C652" s="19"/>
      <c r="D652" s="20"/>
      <c r="E652" s="18"/>
      <c r="F652" s="18"/>
      <c r="G652" s="18"/>
      <c r="H652" s="21"/>
    </row>
    <row r="653" spans="2:9" x14ac:dyDescent="0.3">
      <c r="B653" s="10"/>
      <c r="C653" s="19"/>
      <c r="D653" s="20"/>
      <c r="E653" s="18"/>
      <c r="F653" s="18"/>
      <c r="G653" s="18"/>
      <c r="H653" s="21"/>
    </row>
    <row r="654" spans="2:9" x14ac:dyDescent="0.3">
      <c r="B654" s="10"/>
      <c r="C654" s="19"/>
      <c r="D654" s="20"/>
      <c r="E654" s="18"/>
      <c r="F654" s="18"/>
      <c r="G654" s="18"/>
      <c r="H654" s="21"/>
    </row>
    <row r="655" spans="2:9" x14ac:dyDescent="0.3">
      <c r="B655" s="10"/>
      <c r="C655" s="19"/>
      <c r="D655" s="20"/>
      <c r="E655" s="18"/>
      <c r="F655" s="18"/>
      <c r="G655" s="18"/>
      <c r="H655" s="21"/>
    </row>
    <row r="656" spans="2:9" x14ac:dyDescent="0.3">
      <c r="B656" s="10"/>
      <c r="C656" s="19"/>
      <c r="D656" s="20"/>
      <c r="E656" s="18"/>
      <c r="F656" s="18"/>
      <c r="G656" s="18"/>
      <c r="H656" s="21"/>
    </row>
    <row r="657" spans="2:10" x14ac:dyDescent="0.3">
      <c r="B657" s="10"/>
      <c r="C657" s="19"/>
      <c r="D657" s="20"/>
      <c r="E657" s="18"/>
      <c r="F657" s="18"/>
      <c r="G657" s="18"/>
      <c r="H657" s="21"/>
    </row>
    <row r="658" spans="2:10" x14ac:dyDescent="0.3">
      <c r="B658" s="10"/>
      <c r="C658" s="19"/>
      <c r="D658" s="20"/>
      <c r="E658" s="18"/>
      <c r="F658" s="18"/>
      <c r="G658" s="18"/>
      <c r="H658" s="21"/>
    </row>
    <row r="659" spans="2:10" x14ac:dyDescent="0.3">
      <c r="B659" s="10"/>
      <c r="C659" s="19"/>
      <c r="D659" s="20"/>
      <c r="E659" s="18"/>
      <c r="F659" s="18"/>
      <c r="G659" s="18"/>
      <c r="H659" s="21"/>
    </row>
    <row r="660" spans="2:10" ht="24.6" x14ac:dyDescent="0.3">
      <c r="B660" s="10"/>
      <c r="C660" s="19"/>
      <c r="D660" s="20"/>
      <c r="E660" s="18"/>
      <c r="F660" s="18"/>
      <c r="G660" s="18"/>
      <c r="H660" s="21"/>
      <c r="I660" s="32"/>
      <c r="J660" s="32"/>
    </row>
    <row r="661" spans="2:10" ht="19.8" thickBot="1" x14ac:dyDescent="0.35">
      <c r="B661" s="27"/>
      <c r="C661" s="23"/>
      <c r="D661" s="23"/>
      <c r="E661" s="23"/>
      <c r="F661" s="23"/>
      <c r="G661" s="23"/>
      <c r="H661" s="23"/>
      <c r="I661" s="23"/>
      <c r="J661" s="23"/>
    </row>
    <row r="662" spans="2:10" ht="19.8" thickBot="1" x14ac:dyDescent="0.5">
      <c r="B662" s="25" t="s">
        <v>28</v>
      </c>
      <c r="C662" s="26"/>
      <c r="D662" s="28"/>
      <c r="E662" s="29"/>
      <c r="F662" s="29"/>
      <c r="G662" s="29"/>
      <c r="H662" s="30"/>
      <c r="I662" s="30"/>
      <c r="J662" s="31"/>
    </row>
  </sheetData>
  <mergeCells count="16">
    <mergeCell ref="B1:G1"/>
    <mergeCell ref="B2:C2"/>
    <mergeCell ref="B3:C3"/>
    <mergeCell ref="B4:C4"/>
    <mergeCell ref="B35:K35"/>
    <mergeCell ref="B96:K96"/>
    <mergeCell ref="B150:K150"/>
    <mergeCell ref="B204:K204"/>
    <mergeCell ref="B256:K256"/>
    <mergeCell ref="B308:K308"/>
    <mergeCell ref="B620:K620"/>
    <mergeCell ref="B360:K360"/>
    <mergeCell ref="B412:K412"/>
    <mergeCell ref="B464:K464"/>
    <mergeCell ref="B516:K516"/>
    <mergeCell ref="B568:K56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 Amount</vt:lpstr>
    </vt:vector>
  </TitlesOfParts>
  <Company>HotSpot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2020-05-24T14:08:16Z</dcterms:created>
  <dcterms:modified xsi:type="dcterms:W3CDTF">2021-12-01T16:22:07Z</dcterms:modified>
</cp:coreProperties>
</file>